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firstSheet="1" activeTab="1"/>
  </bookViews>
  <sheets>
    <sheet name="Formularz ofertowy - wzór" sheetId="1" state="hidden" r:id="rId1"/>
    <sheet name="Załącznik Nr 1 " sheetId="7" r:id="rId2"/>
    <sheet name="WIDOK" sheetId="2" state="hidden" r:id="rId3"/>
    <sheet name="ARKOS" sheetId="3" state="hidden" r:id="rId4"/>
    <sheet name="TECH-MAR" sheetId="4" state="hidden" r:id="rId5"/>
    <sheet name="AG-ITECH" sheetId="5" state="hidden" r:id="rId6"/>
    <sheet name="OBLICZ DA dot AG-ITECH" sheetId="6" state="hidden" r:id="rId7"/>
  </sheets>
  <calcPr calcId="162913"/>
</workbook>
</file>

<file path=xl/calcChain.xml><?xml version="1.0" encoding="utf-8"?>
<calcChain xmlns="http://schemas.openxmlformats.org/spreadsheetml/2006/main">
  <c r="K57" i="6" l="1"/>
  <c r="L57" i="6" s="1"/>
  <c r="M57" i="6" s="1"/>
  <c r="K56" i="6"/>
  <c r="K55" i="6"/>
  <c r="K54" i="6"/>
  <c r="L54" i="6" s="1"/>
  <c r="M54" i="6" s="1"/>
  <c r="K53" i="6"/>
  <c r="L53" i="6" s="1"/>
  <c r="M53" i="6" s="1"/>
  <c r="K52" i="6"/>
  <c r="K51" i="6"/>
  <c r="K50" i="6"/>
  <c r="L50" i="6" s="1"/>
  <c r="M50" i="6" s="1"/>
  <c r="K49" i="6"/>
  <c r="L49" i="6" s="1"/>
  <c r="M49" i="6" s="1"/>
  <c r="K48" i="6"/>
  <c r="K47" i="6"/>
  <c r="K46" i="6"/>
  <c r="L46" i="6" s="1"/>
  <c r="M46" i="6" s="1"/>
  <c r="L45" i="6"/>
  <c r="M45" i="6" s="1"/>
  <c r="K45" i="6"/>
  <c r="K44" i="6"/>
  <c r="K43" i="6"/>
  <c r="K42" i="6"/>
  <c r="L42" i="6" s="1"/>
  <c r="M42" i="6" s="1"/>
  <c r="K41" i="6"/>
  <c r="L41" i="6" s="1"/>
  <c r="M41" i="6" s="1"/>
  <c r="K40" i="6"/>
  <c r="K39" i="6"/>
  <c r="K38" i="6"/>
  <c r="L38" i="6" s="1"/>
  <c r="M38" i="6" s="1"/>
  <c r="K37" i="6"/>
  <c r="L37" i="6" s="1"/>
  <c r="M37" i="6" s="1"/>
  <c r="K36" i="6"/>
  <c r="K35" i="6"/>
  <c r="K34" i="6"/>
  <c r="L34" i="6" s="1"/>
  <c r="M34" i="6" s="1"/>
  <c r="K33" i="6"/>
  <c r="L33" i="6" s="1"/>
  <c r="M33" i="6" s="1"/>
  <c r="K32" i="6"/>
  <c r="K31" i="6"/>
  <c r="K30" i="6"/>
  <c r="L30" i="6" s="1"/>
  <c r="M30" i="6" s="1"/>
  <c r="L29" i="6"/>
  <c r="M29" i="6" s="1"/>
  <c r="K29" i="6"/>
  <c r="K28" i="6"/>
  <c r="K27" i="6"/>
  <c r="K26" i="6"/>
  <c r="L26" i="6" s="1"/>
  <c r="M26" i="6" s="1"/>
  <c r="K25" i="6"/>
  <c r="L25" i="6" s="1"/>
  <c r="M25" i="6" s="1"/>
  <c r="K24" i="6"/>
  <c r="K23" i="6"/>
  <c r="K22" i="6"/>
  <c r="L22" i="6" s="1"/>
  <c r="M22" i="6" s="1"/>
  <c r="K21" i="6"/>
  <c r="L21" i="6" s="1"/>
  <c r="M21" i="6" s="1"/>
  <c r="K20" i="6"/>
  <c r="K19" i="6"/>
  <c r="K18" i="6"/>
  <c r="L18" i="6" s="1"/>
  <c r="M18" i="6" s="1"/>
  <c r="K17" i="6"/>
  <c r="L17" i="6" s="1"/>
  <c r="M17" i="6" s="1"/>
  <c r="K16" i="6"/>
  <c r="K15" i="6"/>
  <c r="K14" i="6"/>
  <c r="L14" i="6" s="1"/>
  <c r="K13" i="6"/>
  <c r="L13" i="6" s="1"/>
  <c r="M13" i="6" s="1"/>
  <c r="K12" i="6"/>
  <c r="O10" i="5"/>
  <c r="O11" i="5"/>
  <c r="O12" i="5"/>
  <c r="O13" i="5"/>
  <c r="P13" i="5" s="1"/>
  <c r="O14" i="5"/>
  <c r="O15" i="5"/>
  <c r="O16" i="5"/>
  <c r="O17" i="5"/>
  <c r="P17" i="5" s="1"/>
  <c r="O18" i="5"/>
  <c r="O19" i="5"/>
  <c r="O20" i="5"/>
  <c r="O21" i="5"/>
  <c r="P21" i="5" s="1"/>
  <c r="O22" i="5"/>
  <c r="O23" i="5"/>
  <c r="O24" i="5"/>
  <c r="O25" i="5"/>
  <c r="P25" i="5" s="1"/>
  <c r="O26" i="5"/>
  <c r="O27" i="5"/>
  <c r="O28" i="5"/>
  <c r="O29" i="5"/>
  <c r="P29" i="5" s="1"/>
  <c r="O30" i="5"/>
  <c r="O31" i="5"/>
  <c r="O32" i="5"/>
  <c r="O33" i="5"/>
  <c r="P33" i="5" s="1"/>
  <c r="O34" i="5"/>
  <c r="O35" i="5"/>
  <c r="O36" i="5"/>
  <c r="O37" i="5"/>
  <c r="P37" i="5" s="1"/>
  <c r="O38" i="5"/>
  <c r="O39" i="5"/>
  <c r="O40" i="5"/>
  <c r="O41" i="5"/>
  <c r="P41" i="5" s="1"/>
  <c r="O42" i="5"/>
  <c r="O43" i="5"/>
  <c r="O44" i="5"/>
  <c r="O45" i="5"/>
  <c r="P45" i="5" s="1"/>
  <c r="O46" i="5"/>
  <c r="O47" i="5"/>
  <c r="P47" i="5" s="1"/>
  <c r="O48" i="5"/>
  <c r="O49" i="5"/>
  <c r="P49" i="5" s="1"/>
  <c r="O50" i="5"/>
  <c r="O51" i="5"/>
  <c r="O52" i="5"/>
  <c r="P52" i="5" s="1"/>
  <c r="O53" i="5"/>
  <c r="P53" i="5" s="1"/>
  <c r="O54" i="5"/>
  <c r="O9" i="5"/>
  <c r="N55" i="5"/>
  <c r="N56" i="5" s="1"/>
  <c r="O56" i="5" s="1"/>
  <c r="P54" i="5"/>
  <c r="P51" i="5"/>
  <c r="P50" i="5"/>
  <c r="P48" i="5"/>
  <c r="P46" i="5"/>
  <c r="P44" i="5"/>
  <c r="P43" i="5"/>
  <c r="P42" i="5"/>
  <c r="P40" i="5"/>
  <c r="P39" i="5"/>
  <c r="P38" i="5"/>
  <c r="P36" i="5"/>
  <c r="P35" i="5"/>
  <c r="P34" i="5"/>
  <c r="P32" i="5"/>
  <c r="P31" i="5"/>
  <c r="P30" i="5"/>
  <c r="P28" i="5"/>
  <c r="P27" i="5"/>
  <c r="P26" i="5"/>
  <c r="P24" i="5"/>
  <c r="P23" i="5"/>
  <c r="P22" i="5"/>
  <c r="P20" i="5"/>
  <c r="P19" i="5"/>
  <c r="P18" i="5"/>
  <c r="P16" i="5"/>
  <c r="P15" i="5"/>
  <c r="P14" i="5"/>
  <c r="P12" i="5"/>
  <c r="P11" i="5"/>
  <c r="P10" i="5"/>
  <c r="P9" i="5"/>
  <c r="J54" i="5"/>
  <c r="J53" i="5"/>
  <c r="J52" i="5"/>
  <c r="K52" i="5" s="1"/>
  <c r="L52" i="5" s="1"/>
  <c r="J51" i="5"/>
  <c r="K51" i="5" s="1"/>
  <c r="L51" i="5" s="1"/>
  <c r="J50" i="5"/>
  <c r="J49" i="5"/>
  <c r="J48" i="5"/>
  <c r="K48" i="5" s="1"/>
  <c r="L48" i="5" s="1"/>
  <c r="J47" i="5"/>
  <c r="K47" i="5" s="1"/>
  <c r="L47" i="5" s="1"/>
  <c r="J46" i="5"/>
  <c r="J45" i="5"/>
  <c r="J44" i="5"/>
  <c r="K44" i="5" s="1"/>
  <c r="L44" i="5" s="1"/>
  <c r="J43" i="5"/>
  <c r="K43" i="5" s="1"/>
  <c r="L43" i="5" s="1"/>
  <c r="J42" i="5"/>
  <c r="J41" i="5"/>
  <c r="J40" i="5"/>
  <c r="K40" i="5" s="1"/>
  <c r="L40" i="5" s="1"/>
  <c r="J39" i="5"/>
  <c r="K39" i="5" s="1"/>
  <c r="L39" i="5" s="1"/>
  <c r="J38" i="5"/>
  <c r="J37" i="5"/>
  <c r="J36" i="5"/>
  <c r="K36" i="5" s="1"/>
  <c r="L36" i="5" s="1"/>
  <c r="J35" i="5"/>
  <c r="K35" i="5" s="1"/>
  <c r="L35" i="5" s="1"/>
  <c r="J34" i="5"/>
  <c r="J33" i="5"/>
  <c r="J32" i="5"/>
  <c r="K32" i="5" s="1"/>
  <c r="L32" i="5" s="1"/>
  <c r="J31" i="5"/>
  <c r="K31" i="5" s="1"/>
  <c r="L31" i="5" s="1"/>
  <c r="J30" i="5"/>
  <c r="J29" i="5"/>
  <c r="J28" i="5"/>
  <c r="K28" i="5" s="1"/>
  <c r="L28" i="5" s="1"/>
  <c r="J27" i="5"/>
  <c r="K27" i="5" s="1"/>
  <c r="L27" i="5" s="1"/>
  <c r="J26" i="5"/>
  <c r="J25" i="5"/>
  <c r="J24" i="5"/>
  <c r="K24" i="5" s="1"/>
  <c r="L24" i="5" s="1"/>
  <c r="J23" i="5"/>
  <c r="K23" i="5" s="1"/>
  <c r="L23" i="5" s="1"/>
  <c r="J22" i="5"/>
  <c r="J21" i="5"/>
  <c r="J20" i="5"/>
  <c r="K20" i="5" s="1"/>
  <c r="L20" i="5" s="1"/>
  <c r="K19" i="5"/>
  <c r="L19" i="5" s="1"/>
  <c r="J19" i="5"/>
  <c r="J18" i="5"/>
  <c r="J17" i="5"/>
  <c r="J16" i="5"/>
  <c r="K16" i="5" s="1"/>
  <c r="L16" i="5" s="1"/>
  <c r="J15" i="5"/>
  <c r="K15" i="5" s="1"/>
  <c r="L15" i="5" s="1"/>
  <c r="J14" i="5"/>
  <c r="J13" i="5"/>
  <c r="J12" i="5"/>
  <c r="K12" i="5" s="1"/>
  <c r="L12" i="5" s="1"/>
  <c r="J11" i="5"/>
  <c r="K11" i="5" s="1"/>
  <c r="L11" i="5" s="1"/>
  <c r="J10" i="5"/>
  <c r="J9" i="5"/>
  <c r="S52" i="3"/>
  <c r="S51" i="3"/>
  <c r="S48" i="3"/>
  <c r="S47" i="3"/>
  <c r="S44" i="3"/>
  <c r="S43" i="3"/>
  <c r="S40" i="3"/>
  <c r="S39" i="3"/>
  <c r="S36" i="3"/>
  <c r="S35" i="3"/>
  <c r="S32" i="3"/>
  <c r="S31" i="3"/>
  <c r="S28" i="3"/>
  <c r="S27" i="3"/>
  <c r="S24" i="3"/>
  <c r="S23" i="3"/>
  <c r="S20" i="3"/>
  <c r="S19" i="3"/>
  <c r="S16" i="3"/>
  <c r="S15" i="3"/>
  <c r="S12" i="3"/>
  <c r="S11" i="3"/>
  <c r="S54" i="3"/>
  <c r="S53" i="3"/>
  <c r="S50" i="3"/>
  <c r="S49" i="3"/>
  <c r="S46" i="3"/>
  <c r="S45" i="3"/>
  <c r="S42" i="3"/>
  <c r="S41" i="3"/>
  <c r="S38" i="3"/>
  <c r="S37" i="3"/>
  <c r="S34" i="3"/>
  <c r="S33" i="3"/>
  <c r="S30" i="3"/>
  <c r="S29" i="3"/>
  <c r="S26" i="3"/>
  <c r="S25" i="3"/>
  <c r="S22" i="3"/>
  <c r="S21" i="3"/>
  <c r="S18" i="3"/>
  <c r="S17" i="3"/>
  <c r="S14" i="3"/>
  <c r="S13" i="3"/>
  <c r="S10" i="3"/>
  <c r="S9" i="3"/>
  <c r="Q55" i="3"/>
  <c r="Q56" i="3" s="1"/>
  <c r="R56" i="3" s="1"/>
  <c r="S56" i="3" s="1"/>
  <c r="K54" i="4"/>
  <c r="L54" i="4" s="1"/>
  <c r="M54" i="4" s="1"/>
  <c r="K53" i="4"/>
  <c r="L53" i="4" s="1"/>
  <c r="M53" i="4" s="1"/>
  <c r="K52" i="4"/>
  <c r="K51" i="4"/>
  <c r="K50" i="4"/>
  <c r="L50" i="4" s="1"/>
  <c r="M50" i="4" s="1"/>
  <c r="K49" i="4"/>
  <c r="L49" i="4" s="1"/>
  <c r="M49" i="4" s="1"/>
  <c r="K48" i="4"/>
  <c r="K47" i="4"/>
  <c r="K46" i="4"/>
  <c r="L46" i="4" s="1"/>
  <c r="M46" i="4" s="1"/>
  <c r="K45" i="4"/>
  <c r="L45" i="4" s="1"/>
  <c r="M45" i="4" s="1"/>
  <c r="K44" i="4"/>
  <c r="K43" i="4"/>
  <c r="K42" i="4"/>
  <c r="L42" i="4" s="1"/>
  <c r="M42" i="4" s="1"/>
  <c r="K41" i="4"/>
  <c r="L41" i="4" s="1"/>
  <c r="M41" i="4" s="1"/>
  <c r="K40" i="4"/>
  <c r="K39" i="4"/>
  <c r="K38" i="4"/>
  <c r="L38" i="4" s="1"/>
  <c r="M38" i="4" s="1"/>
  <c r="K37" i="4"/>
  <c r="L37" i="4" s="1"/>
  <c r="M37" i="4" s="1"/>
  <c r="K36" i="4"/>
  <c r="K35" i="4"/>
  <c r="K34" i="4"/>
  <c r="L34" i="4" s="1"/>
  <c r="M34" i="4" s="1"/>
  <c r="K33" i="4"/>
  <c r="L33" i="4" s="1"/>
  <c r="M33" i="4" s="1"/>
  <c r="K32" i="4"/>
  <c r="K31" i="4"/>
  <c r="K30" i="4"/>
  <c r="L30" i="4" s="1"/>
  <c r="M30" i="4" s="1"/>
  <c r="K29" i="4"/>
  <c r="L29" i="4" s="1"/>
  <c r="M29" i="4" s="1"/>
  <c r="K28" i="4"/>
  <c r="K27" i="4"/>
  <c r="K26" i="4"/>
  <c r="L26" i="4" s="1"/>
  <c r="M26" i="4" s="1"/>
  <c r="L25" i="4"/>
  <c r="M25" i="4" s="1"/>
  <c r="K25" i="4"/>
  <c r="K24" i="4"/>
  <c r="K23" i="4"/>
  <c r="K22" i="4"/>
  <c r="L22" i="4" s="1"/>
  <c r="M22" i="4" s="1"/>
  <c r="K21" i="4"/>
  <c r="L21" i="4" s="1"/>
  <c r="M21" i="4" s="1"/>
  <c r="K20" i="4"/>
  <c r="K19" i="4"/>
  <c r="K18" i="4"/>
  <c r="L18" i="4" s="1"/>
  <c r="M18" i="4" s="1"/>
  <c r="K17" i="4"/>
  <c r="L17" i="4" s="1"/>
  <c r="M17" i="4" s="1"/>
  <c r="K16" i="4"/>
  <c r="K15" i="4"/>
  <c r="K14" i="4"/>
  <c r="L14" i="4" s="1"/>
  <c r="M14" i="4" s="1"/>
  <c r="K13" i="4"/>
  <c r="L13" i="4" s="1"/>
  <c r="M13" i="4" s="1"/>
  <c r="K12" i="4"/>
  <c r="K11" i="4"/>
  <c r="K10" i="4"/>
  <c r="L10" i="4" s="1"/>
  <c r="M10" i="4" s="1"/>
  <c r="K9" i="4"/>
  <c r="L9" i="4" s="1"/>
  <c r="K54" i="3"/>
  <c r="L54" i="3" s="1"/>
  <c r="M54" i="3" s="1"/>
  <c r="K53" i="3"/>
  <c r="L53" i="3" s="1"/>
  <c r="K52" i="3"/>
  <c r="L52" i="3" s="1"/>
  <c r="K51" i="3"/>
  <c r="L51" i="3" s="1"/>
  <c r="M51" i="3" s="1"/>
  <c r="K50" i="3"/>
  <c r="L50" i="3" s="1"/>
  <c r="M50" i="3" s="1"/>
  <c r="K49" i="3"/>
  <c r="L49" i="3" s="1"/>
  <c r="K48" i="3"/>
  <c r="L48" i="3" s="1"/>
  <c r="K47" i="3"/>
  <c r="L47" i="3" s="1"/>
  <c r="M47" i="3" s="1"/>
  <c r="K46" i="3"/>
  <c r="L46" i="3" s="1"/>
  <c r="M46" i="3" s="1"/>
  <c r="K45" i="3"/>
  <c r="L45" i="3" s="1"/>
  <c r="K44" i="3"/>
  <c r="L44" i="3" s="1"/>
  <c r="K43" i="3"/>
  <c r="L43" i="3" s="1"/>
  <c r="M43" i="3" s="1"/>
  <c r="K42" i="3"/>
  <c r="L42" i="3" s="1"/>
  <c r="M42" i="3" s="1"/>
  <c r="K41" i="3"/>
  <c r="L41" i="3" s="1"/>
  <c r="K40" i="3"/>
  <c r="L40" i="3" s="1"/>
  <c r="K39" i="3"/>
  <c r="L39" i="3" s="1"/>
  <c r="M39" i="3" s="1"/>
  <c r="K38" i="3"/>
  <c r="L38" i="3" s="1"/>
  <c r="K37" i="3"/>
  <c r="L37" i="3" s="1"/>
  <c r="K36" i="3"/>
  <c r="L36" i="3" s="1"/>
  <c r="K35" i="3"/>
  <c r="L35" i="3" s="1"/>
  <c r="M35" i="3" s="1"/>
  <c r="K34" i="3"/>
  <c r="L34" i="3" s="1"/>
  <c r="K33" i="3"/>
  <c r="L33" i="3" s="1"/>
  <c r="K32" i="3"/>
  <c r="L32" i="3" s="1"/>
  <c r="K31" i="3"/>
  <c r="L31" i="3" s="1"/>
  <c r="M31" i="3" s="1"/>
  <c r="K30" i="3"/>
  <c r="L30" i="3" s="1"/>
  <c r="K29" i="3"/>
  <c r="K28" i="3"/>
  <c r="L28" i="3" s="1"/>
  <c r="K27" i="3"/>
  <c r="L27" i="3" s="1"/>
  <c r="M27" i="3" s="1"/>
  <c r="K26" i="3"/>
  <c r="L26" i="3" s="1"/>
  <c r="K25" i="3"/>
  <c r="L25" i="3" s="1"/>
  <c r="K24" i="3"/>
  <c r="L24" i="3" s="1"/>
  <c r="K23" i="3"/>
  <c r="K22" i="3"/>
  <c r="L22" i="3" s="1"/>
  <c r="K21" i="3"/>
  <c r="L21" i="3" s="1"/>
  <c r="K20" i="3"/>
  <c r="L20" i="3" s="1"/>
  <c r="K19" i="3"/>
  <c r="K18" i="3"/>
  <c r="L18" i="3" s="1"/>
  <c r="M18" i="3" s="1"/>
  <c r="K17" i="3"/>
  <c r="L17" i="3" s="1"/>
  <c r="K16" i="3"/>
  <c r="L16" i="3" s="1"/>
  <c r="K15" i="3"/>
  <c r="L15" i="3" s="1"/>
  <c r="M15" i="3" s="1"/>
  <c r="K14" i="3"/>
  <c r="L14" i="3" s="1"/>
  <c r="K13" i="3"/>
  <c r="L13" i="3" s="1"/>
  <c r="K12" i="3"/>
  <c r="L12" i="3" s="1"/>
  <c r="K11" i="3"/>
  <c r="L11" i="3" s="1"/>
  <c r="M11" i="3" s="1"/>
  <c r="K10" i="3"/>
  <c r="L10" i="3" s="1"/>
  <c r="K9" i="3"/>
  <c r="L9" i="3" s="1"/>
  <c r="K9" i="2"/>
  <c r="K10" i="2"/>
  <c r="K11" i="2"/>
  <c r="L11" i="2" s="1"/>
  <c r="K12" i="2"/>
  <c r="L12" i="2" s="1"/>
  <c r="K13" i="2"/>
  <c r="L13" i="2"/>
  <c r="K14" i="2"/>
  <c r="L14" i="2" s="1"/>
  <c r="M14" i="2" s="1"/>
  <c r="K15" i="2"/>
  <c r="L15" i="2" s="1"/>
  <c r="K16" i="2"/>
  <c r="L16" i="2" s="1"/>
  <c r="K17" i="2"/>
  <c r="L17" i="2" s="1"/>
  <c r="K18" i="2"/>
  <c r="L18" i="2" s="1"/>
  <c r="M18" i="2" s="1"/>
  <c r="K19" i="2"/>
  <c r="L19" i="2" s="1"/>
  <c r="K20" i="2"/>
  <c r="L20" i="2" s="1"/>
  <c r="K21" i="2"/>
  <c r="L21" i="2"/>
  <c r="K22" i="2"/>
  <c r="L22" i="2" s="1"/>
  <c r="M22" i="2" s="1"/>
  <c r="K23" i="2"/>
  <c r="L23" i="2" s="1"/>
  <c r="K24" i="2"/>
  <c r="L24" i="2"/>
  <c r="K25" i="2"/>
  <c r="L25" i="2"/>
  <c r="M25" i="2" s="1"/>
  <c r="K26" i="2"/>
  <c r="L26" i="2"/>
  <c r="M26" i="2" s="1"/>
  <c r="K27" i="2"/>
  <c r="L27" i="2" s="1"/>
  <c r="K28" i="2"/>
  <c r="L28" i="2"/>
  <c r="K29" i="2"/>
  <c r="L29" i="2" s="1"/>
  <c r="K30" i="2"/>
  <c r="L30" i="2" s="1"/>
  <c r="M30" i="2" s="1"/>
  <c r="K31" i="2"/>
  <c r="L31" i="2" s="1"/>
  <c r="K32" i="2"/>
  <c r="L32" i="2"/>
  <c r="K33" i="2"/>
  <c r="L33" i="2" s="1"/>
  <c r="M33" i="2" s="1"/>
  <c r="K34" i="2"/>
  <c r="L34" i="2" s="1"/>
  <c r="K35" i="2"/>
  <c r="L35" i="2" s="1"/>
  <c r="K36" i="2"/>
  <c r="L36" i="2" s="1"/>
  <c r="K37" i="2"/>
  <c r="L37" i="2" s="1"/>
  <c r="M37" i="2" s="1"/>
  <c r="K38" i="2"/>
  <c r="L38" i="2"/>
  <c r="M38" i="2" s="1"/>
  <c r="K39" i="2"/>
  <c r="L39" i="2" s="1"/>
  <c r="K40" i="2"/>
  <c r="L40" i="2" s="1"/>
  <c r="K41" i="2"/>
  <c r="L41" i="2" s="1"/>
  <c r="M41" i="2" s="1"/>
  <c r="K42" i="2"/>
  <c r="L42" i="2" s="1"/>
  <c r="M42" i="2" s="1"/>
  <c r="K43" i="2"/>
  <c r="L43" i="2" s="1"/>
  <c r="K44" i="2"/>
  <c r="L44" i="2" s="1"/>
  <c r="K45" i="2"/>
  <c r="L45" i="2" s="1"/>
  <c r="K46" i="2"/>
  <c r="L46" i="2" s="1"/>
  <c r="M46" i="2" s="1"/>
  <c r="K47" i="2"/>
  <c r="L47" i="2" s="1"/>
  <c r="K48" i="2"/>
  <c r="L48" i="2" s="1"/>
  <c r="K49" i="2"/>
  <c r="L49" i="2" s="1"/>
  <c r="M49" i="2" s="1"/>
  <c r="K50" i="2"/>
  <c r="L50" i="2" s="1"/>
  <c r="K51" i="2"/>
  <c r="L51" i="2" s="1"/>
  <c r="K52" i="2"/>
  <c r="K53" i="2"/>
  <c r="L53" i="2" s="1"/>
  <c r="M53" i="2" s="1"/>
  <c r="K54" i="2"/>
  <c r="L54" i="2"/>
  <c r="M10" i="2" l="1"/>
  <c r="M50" i="2"/>
  <c r="L10" i="2"/>
  <c r="L29" i="3"/>
  <c r="M29" i="3" s="1"/>
  <c r="J55" i="5"/>
  <c r="M14" i="6"/>
  <c r="M17" i="2"/>
  <c r="M25" i="3"/>
  <c r="M22" i="3"/>
  <c r="M54" i="2"/>
  <c r="M21" i="2"/>
  <c r="M13" i="2"/>
  <c r="M30" i="3"/>
  <c r="K58" i="6"/>
  <c r="L12" i="6"/>
  <c r="M12" i="6" s="1"/>
  <c r="L16" i="6"/>
  <c r="M16" i="6" s="1"/>
  <c r="L20" i="6"/>
  <c r="M20" i="6" s="1"/>
  <c r="L24" i="6"/>
  <c r="M24" i="6" s="1"/>
  <c r="L28" i="6"/>
  <c r="M28" i="6" s="1"/>
  <c r="L32" i="6"/>
  <c r="M32" i="6" s="1"/>
  <c r="L36" i="6"/>
  <c r="M36" i="6" s="1"/>
  <c r="L40" i="6"/>
  <c r="M40" i="6" s="1"/>
  <c r="L44" i="6"/>
  <c r="M44" i="6" s="1"/>
  <c r="L48" i="6"/>
  <c r="M48" i="6" s="1"/>
  <c r="L52" i="6"/>
  <c r="M52" i="6" s="1"/>
  <c r="L56" i="6"/>
  <c r="M56" i="6" s="1"/>
  <c r="L15" i="6"/>
  <c r="M15" i="6" s="1"/>
  <c r="L19" i="6"/>
  <c r="M19" i="6" s="1"/>
  <c r="L23" i="6"/>
  <c r="M23" i="6" s="1"/>
  <c r="L27" i="6"/>
  <c r="M27" i="6" s="1"/>
  <c r="L31" i="6"/>
  <c r="M31" i="6" s="1"/>
  <c r="L35" i="6"/>
  <c r="M35" i="6" s="1"/>
  <c r="L39" i="6"/>
  <c r="M39" i="6" s="1"/>
  <c r="L43" i="6"/>
  <c r="M43" i="6" s="1"/>
  <c r="L47" i="6"/>
  <c r="M47" i="6" s="1"/>
  <c r="L51" i="6"/>
  <c r="M51" i="6" s="1"/>
  <c r="L55" i="6"/>
  <c r="M55" i="6" s="1"/>
  <c r="O55" i="5"/>
  <c r="P55" i="5"/>
  <c r="P56" i="5"/>
  <c r="K14" i="5"/>
  <c r="L14" i="5" s="1"/>
  <c r="K22" i="5"/>
  <c r="L22" i="5" s="1"/>
  <c r="K10" i="5"/>
  <c r="L10" i="5" s="1"/>
  <c r="K18" i="5"/>
  <c r="L18" i="5" s="1"/>
  <c r="K26" i="5"/>
  <c r="L26" i="5" s="1"/>
  <c r="K30" i="5"/>
  <c r="L30" i="5" s="1"/>
  <c r="K34" i="5"/>
  <c r="L34" i="5" s="1"/>
  <c r="K38" i="5"/>
  <c r="L38" i="5" s="1"/>
  <c r="K42" i="5"/>
  <c r="L42" i="5" s="1"/>
  <c r="K46" i="5"/>
  <c r="L46" i="5" s="1"/>
  <c r="K50" i="5"/>
  <c r="L50" i="5" s="1"/>
  <c r="K54" i="5"/>
  <c r="L54" i="5" s="1"/>
  <c r="K9" i="5"/>
  <c r="K13" i="5"/>
  <c r="L13" i="5" s="1"/>
  <c r="K17" i="5"/>
  <c r="L17" i="5" s="1"/>
  <c r="K21" i="5"/>
  <c r="L21" i="5" s="1"/>
  <c r="K25" i="5"/>
  <c r="L25" i="5" s="1"/>
  <c r="K29" i="5"/>
  <c r="L29" i="5" s="1"/>
  <c r="K33" i="5"/>
  <c r="L33" i="5" s="1"/>
  <c r="K37" i="5"/>
  <c r="L37" i="5" s="1"/>
  <c r="K41" i="5"/>
  <c r="L41" i="5" s="1"/>
  <c r="K45" i="5"/>
  <c r="L45" i="5" s="1"/>
  <c r="K49" i="5"/>
  <c r="L49" i="5" s="1"/>
  <c r="K53" i="5"/>
  <c r="L53" i="5" s="1"/>
  <c r="L9" i="5"/>
  <c r="S55" i="3"/>
  <c r="R55" i="3"/>
  <c r="M53" i="3"/>
  <c r="M52" i="3"/>
  <c r="M49" i="3"/>
  <c r="M48" i="3"/>
  <c r="M45" i="3"/>
  <c r="M44" i="3"/>
  <c r="M41" i="3"/>
  <c r="M40" i="3"/>
  <c r="M38" i="3"/>
  <c r="M37" i="3"/>
  <c r="M36" i="3"/>
  <c r="M34" i="3"/>
  <c r="M33" i="3"/>
  <c r="M32" i="3"/>
  <c r="M28" i="3"/>
  <c r="M26" i="3"/>
  <c r="M24" i="3"/>
  <c r="L23" i="3"/>
  <c r="M23" i="3" s="1"/>
  <c r="M21" i="3"/>
  <c r="M20" i="3"/>
  <c r="L19" i="3"/>
  <c r="M19" i="3" s="1"/>
  <c r="M17" i="3"/>
  <c r="M16" i="3"/>
  <c r="M14" i="3"/>
  <c r="M13" i="3"/>
  <c r="M12" i="3"/>
  <c r="M10" i="3"/>
  <c r="M9" i="4"/>
  <c r="L12" i="4"/>
  <c r="M12" i="4" s="1"/>
  <c r="L16" i="4"/>
  <c r="M16" i="4" s="1"/>
  <c r="L20" i="4"/>
  <c r="M20" i="4" s="1"/>
  <c r="L24" i="4"/>
  <c r="M24" i="4" s="1"/>
  <c r="L28" i="4"/>
  <c r="M28" i="4" s="1"/>
  <c r="L32" i="4"/>
  <c r="M32" i="4" s="1"/>
  <c r="L36" i="4"/>
  <c r="M36" i="4" s="1"/>
  <c r="L40" i="4"/>
  <c r="M40" i="4" s="1"/>
  <c r="L44" i="4"/>
  <c r="M44" i="4" s="1"/>
  <c r="L48" i="4"/>
  <c r="M48" i="4" s="1"/>
  <c r="L52" i="4"/>
  <c r="M52" i="4" s="1"/>
  <c r="K55" i="4"/>
  <c r="L11" i="4"/>
  <c r="M11" i="4" s="1"/>
  <c r="L15" i="4"/>
  <c r="M15" i="4" s="1"/>
  <c r="L19" i="4"/>
  <c r="M19" i="4" s="1"/>
  <c r="L23" i="4"/>
  <c r="M23" i="4" s="1"/>
  <c r="L27" i="4"/>
  <c r="M27" i="4" s="1"/>
  <c r="L31" i="4"/>
  <c r="M31" i="4" s="1"/>
  <c r="L35" i="4"/>
  <c r="M35" i="4" s="1"/>
  <c r="L39" i="4"/>
  <c r="M39" i="4" s="1"/>
  <c r="L43" i="4"/>
  <c r="M43" i="4" s="1"/>
  <c r="L47" i="4"/>
  <c r="M47" i="4" s="1"/>
  <c r="L51" i="4"/>
  <c r="M51" i="4" s="1"/>
  <c r="M9" i="3"/>
  <c r="K55" i="3"/>
  <c r="L52" i="2"/>
  <c r="M52" i="2" s="1"/>
  <c r="M45" i="2"/>
  <c r="M36" i="2"/>
  <c r="M34" i="2"/>
  <c r="M29" i="2"/>
  <c r="M20" i="2"/>
  <c r="M48" i="2"/>
  <c r="M32" i="2"/>
  <c r="M16" i="2"/>
  <c r="M44" i="2"/>
  <c r="M28" i="2"/>
  <c r="M12" i="2"/>
  <c r="M40" i="2"/>
  <c r="M24" i="2"/>
  <c r="M51" i="2"/>
  <c r="M47" i="2"/>
  <c r="M43" i="2"/>
  <c r="M39" i="2"/>
  <c r="M35" i="2"/>
  <c r="M31" i="2"/>
  <c r="M27" i="2"/>
  <c r="M23" i="2"/>
  <c r="M19" i="2"/>
  <c r="M15" i="2"/>
  <c r="M11" i="2"/>
  <c r="L58" i="6" l="1"/>
  <c r="M58" i="6" s="1"/>
  <c r="L55" i="5"/>
  <c r="K55" i="5"/>
  <c r="M55" i="5" s="1"/>
  <c r="J56" i="5"/>
  <c r="L55" i="3"/>
  <c r="N55" i="3" s="1"/>
  <c r="K56" i="4"/>
  <c r="M55" i="4"/>
  <c r="L55" i="4"/>
  <c r="N55" i="4" s="1"/>
  <c r="M55" i="3"/>
  <c r="K56" i="3"/>
  <c r="K56" i="5" l="1"/>
  <c r="L56" i="5" s="1"/>
  <c r="L56" i="4"/>
  <c r="M56" i="4" s="1"/>
  <c r="L56" i="3"/>
  <c r="M56" i="3" s="1"/>
  <c r="K55" i="2" l="1"/>
  <c r="K56" i="2" s="1"/>
  <c r="L56" i="2" l="1"/>
  <c r="M56" i="2" s="1"/>
  <c r="L9" i="2"/>
  <c r="M9" i="2" l="1"/>
  <c r="M55" i="2" s="1"/>
  <c r="L55" i="2"/>
  <c r="N55" i="2" s="1"/>
</calcChain>
</file>

<file path=xl/sharedStrings.xml><?xml version="1.0" encoding="utf-8"?>
<sst xmlns="http://schemas.openxmlformats.org/spreadsheetml/2006/main" count="1452" uniqueCount="128">
  <si>
    <t>Lp.</t>
  </si>
  <si>
    <t>Jedn miary</t>
  </si>
  <si>
    <t>szt.</t>
  </si>
  <si>
    <t xml:space="preserve">szt. </t>
  </si>
  <si>
    <t>……………………………………….</t>
  </si>
  <si>
    <t>Wartość</t>
  </si>
  <si>
    <t xml:space="preserve">brutto </t>
  </si>
  <si>
    <t xml:space="preserve">Cena </t>
  </si>
  <si>
    <t xml:space="preserve">                   podpis </t>
  </si>
  <si>
    <t xml:space="preserve">Ilość </t>
  </si>
  <si>
    <t>netto</t>
  </si>
  <si>
    <t>Stawka</t>
  </si>
  <si>
    <t>VAT</t>
  </si>
  <si>
    <t xml:space="preserve">Kwota </t>
  </si>
  <si>
    <t xml:space="preserve">podatku </t>
  </si>
  <si>
    <t xml:space="preserve">Razem: </t>
  </si>
  <si>
    <t xml:space="preserve">Słownie brutto: </t>
  </si>
  <si>
    <t>Zał. Nr 1</t>
  </si>
  <si>
    <t xml:space="preserve">Formularz  asortymentowy </t>
  </si>
  <si>
    <t xml:space="preserve">Producent </t>
  </si>
  <si>
    <t xml:space="preserve">Oryginał </t>
  </si>
  <si>
    <t>lub zamiennik</t>
  </si>
  <si>
    <t xml:space="preserve">Model </t>
  </si>
  <si>
    <t xml:space="preserve">Rodzaj </t>
  </si>
  <si>
    <t>HP</t>
  </si>
  <si>
    <t>Color LaserJet PRO MFP M281fdw</t>
  </si>
  <si>
    <t>OfficeJet PRO 8100</t>
  </si>
  <si>
    <t>OfficeJet PRO 8000</t>
  </si>
  <si>
    <t>LaserJet 1320</t>
  </si>
  <si>
    <t>LaserJet P1102</t>
  </si>
  <si>
    <t>LaserJet C1215</t>
  </si>
  <si>
    <t>LaserJet P1006</t>
  </si>
  <si>
    <t xml:space="preserve">toner </t>
  </si>
  <si>
    <t xml:space="preserve">oryginał </t>
  </si>
  <si>
    <t xml:space="preserve">HP </t>
  </si>
  <si>
    <t>tusz</t>
  </si>
  <si>
    <t xml:space="preserve">zamiennik - 5000 stron </t>
  </si>
  <si>
    <t xml:space="preserve">zamiennik </t>
  </si>
  <si>
    <t xml:space="preserve">zamiennik - 2 x komplet kolor </t>
  </si>
  <si>
    <t>LaserJet 1010</t>
  </si>
  <si>
    <t>Microline 3321</t>
  </si>
  <si>
    <t>DCP-1622WE</t>
  </si>
  <si>
    <t>LaserJet 1020</t>
  </si>
  <si>
    <t>DCP J 552DW</t>
  </si>
  <si>
    <t>LaserJet Pro MFP M 125a</t>
  </si>
  <si>
    <t>LaserJet P1005</t>
  </si>
  <si>
    <t>Color LaserJet PRO MFP M477fdn</t>
  </si>
  <si>
    <t>MP 2014AD</t>
  </si>
  <si>
    <t>LaserJet M1217 nfw MFP</t>
  </si>
  <si>
    <t>DeskJest Ink Adventage 2515</t>
  </si>
  <si>
    <t>HL 2130</t>
  </si>
  <si>
    <t>zamiennik</t>
  </si>
  <si>
    <t xml:space="preserve">OKI </t>
  </si>
  <si>
    <t>taśma</t>
  </si>
  <si>
    <t xml:space="preserve">Brother </t>
  </si>
  <si>
    <t xml:space="preserve">toner  </t>
  </si>
  <si>
    <t>toner</t>
  </si>
  <si>
    <t xml:space="preserve">Ricoh </t>
  </si>
  <si>
    <r>
      <rPr>
        <b/>
        <sz val="12"/>
        <color theme="1"/>
        <rFont val="Calibri"/>
        <family val="2"/>
        <charset val="238"/>
        <scheme val="minor"/>
      </rPr>
      <t>oryginał</t>
    </r>
    <r>
      <rPr>
        <sz val="12"/>
        <color theme="1"/>
        <rFont val="Calibri"/>
        <family val="2"/>
        <charset val="238"/>
        <scheme val="minor"/>
      </rPr>
      <t xml:space="preserve">  - 2 x komplet kolor </t>
    </r>
  </si>
  <si>
    <r>
      <rPr>
        <b/>
        <sz val="12"/>
        <color theme="1"/>
        <rFont val="Calibri"/>
        <family val="2"/>
        <charset val="238"/>
        <scheme val="minor"/>
      </rPr>
      <t xml:space="preserve">oryginał </t>
    </r>
    <r>
      <rPr>
        <sz val="12"/>
        <color theme="1"/>
        <rFont val="Calibri"/>
        <family val="2"/>
        <charset val="238"/>
        <scheme val="minor"/>
      </rPr>
      <t xml:space="preserve">- 2 x komplet  kolor </t>
    </r>
  </si>
  <si>
    <t>Stylus Photo R265</t>
  </si>
  <si>
    <t>DeskJet 840C</t>
  </si>
  <si>
    <t>Page Pro 1350W</t>
  </si>
  <si>
    <t>DeskJet F2180</t>
  </si>
  <si>
    <t>DeskJet 5940</t>
  </si>
  <si>
    <t>LaserJet P1566</t>
  </si>
  <si>
    <t>IP 8750</t>
  </si>
  <si>
    <t xml:space="preserve"> DCP-J100</t>
  </si>
  <si>
    <t>DeskJet 6540</t>
  </si>
  <si>
    <t xml:space="preserve">Epson </t>
  </si>
  <si>
    <t xml:space="preserve">Konica Minolta </t>
  </si>
  <si>
    <t>Aficio MP 1500</t>
  </si>
  <si>
    <t xml:space="preserve">Canon </t>
  </si>
  <si>
    <t xml:space="preserve">zamiennik - 2 komplety </t>
  </si>
  <si>
    <t xml:space="preserve">zamiennik - 1 komplet kolor </t>
  </si>
  <si>
    <t>Color LaserJet PRO M477 fnwn</t>
  </si>
  <si>
    <t>zamiennik - 2 komplety kolor</t>
  </si>
  <si>
    <t xml:space="preserve">zamiennik - 5 kompletów kolor </t>
  </si>
  <si>
    <t>BizHub 163</t>
  </si>
  <si>
    <r>
      <rPr>
        <b/>
        <sz val="12"/>
        <color theme="1"/>
        <rFont val="Calibri"/>
        <family val="2"/>
        <charset val="238"/>
        <scheme val="minor"/>
      </rPr>
      <t xml:space="preserve">oryginał </t>
    </r>
    <r>
      <rPr>
        <sz val="12"/>
        <color theme="1"/>
        <rFont val="Calibri"/>
        <family val="2"/>
        <charset val="238"/>
        <scheme val="minor"/>
      </rPr>
      <t xml:space="preserve"> -  czarny </t>
    </r>
  </si>
  <si>
    <r>
      <rPr>
        <b/>
        <sz val="12"/>
        <color theme="1"/>
        <rFont val="Calibri"/>
        <family val="2"/>
        <charset val="238"/>
        <scheme val="minor"/>
      </rPr>
      <t xml:space="preserve">oryginał -  </t>
    </r>
    <r>
      <rPr>
        <sz val="12"/>
        <color theme="1"/>
        <rFont val="Calibri"/>
        <family val="2"/>
        <charset val="238"/>
        <scheme val="minor"/>
      </rPr>
      <t xml:space="preserve">czarny </t>
    </r>
  </si>
  <si>
    <t xml:space="preserve">Lublin, dnia …………………....2019 r. </t>
  </si>
  <si>
    <t xml:space="preserve">zamiennik - czarny </t>
  </si>
  <si>
    <t xml:space="preserve">zamiennik - czarny  </t>
  </si>
  <si>
    <t xml:space="preserve">zamiennik  - 2 x czarny </t>
  </si>
  <si>
    <t>zamiennik -  3 x kolor</t>
  </si>
  <si>
    <r>
      <rPr>
        <b/>
        <sz val="12"/>
        <color theme="1"/>
        <rFont val="Calibri"/>
        <family val="2"/>
        <charset val="238"/>
        <scheme val="minor"/>
      </rPr>
      <t>oryginalny</t>
    </r>
    <r>
      <rPr>
        <sz val="12"/>
        <color theme="1"/>
        <rFont val="Calibri"/>
        <family val="2"/>
        <charset val="238"/>
        <scheme val="minor"/>
      </rPr>
      <t xml:space="preserve"> - 3 x kolor </t>
    </r>
  </si>
  <si>
    <r>
      <rPr>
        <b/>
        <sz val="12"/>
        <color theme="1"/>
        <rFont val="Calibri"/>
        <family val="2"/>
        <charset val="238"/>
        <scheme val="minor"/>
      </rPr>
      <t>oryginalny</t>
    </r>
    <r>
      <rPr>
        <sz val="12"/>
        <color theme="1"/>
        <rFont val="Calibri"/>
        <family val="2"/>
        <charset val="238"/>
        <scheme val="minor"/>
      </rPr>
      <t xml:space="preserve"> - 3 x czarny,  </t>
    </r>
  </si>
  <si>
    <t xml:space="preserve">zamiennik - 3 x czarny </t>
  </si>
  <si>
    <t>zamiennik -  2 x kolor</t>
  </si>
  <si>
    <t xml:space="preserve">zamiennik -  czarny </t>
  </si>
  <si>
    <t xml:space="preserve">zamiennik -  </t>
  </si>
  <si>
    <t>zamiennik - czarny</t>
  </si>
  <si>
    <r>
      <rPr>
        <b/>
        <sz val="12"/>
        <color theme="1"/>
        <rFont val="Calibri"/>
        <family val="2"/>
        <charset val="238"/>
        <scheme val="minor"/>
      </rPr>
      <t>oryginał</t>
    </r>
    <r>
      <rPr>
        <sz val="12"/>
        <color theme="1"/>
        <rFont val="Calibri"/>
        <family val="2"/>
        <charset val="238"/>
        <scheme val="minor"/>
      </rPr>
      <t xml:space="preserve"> -  czarny </t>
    </r>
  </si>
  <si>
    <r>
      <rPr>
        <b/>
        <sz val="12"/>
        <color theme="1"/>
        <rFont val="Calibri"/>
        <family val="2"/>
        <charset val="238"/>
        <scheme val="minor"/>
      </rPr>
      <t>oryginalny</t>
    </r>
    <r>
      <rPr>
        <sz val="12"/>
        <color theme="1"/>
        <rFont val="Calibri"/>
        <family val="2"/>
        <charset val="238"/>
        <scheme val="minor"/>
      </rPr>
      <t xml:space="preserve"> - czarny</t>
    </r>
  </si>
  <si>
    <t>zamiennik  - czarny</t>
  </si>
  <si>
    <r>
      <rPr>
        <b/>
        <sz val="12"/>
        <color theme="1"/>
        <rFont val="Calibri"/>
        <family val="2"/>
        <charset val="238"/>
        <scheme val="minor"/>
      </rPr>
      <t xml:space="preserve">oryginał </t>
    </r>
    <r>
      <rPr>
        <sz val="12"/>
        <color theme="1"/>
        <rFont val="Calibri"/>
        <family val="2"/>
        <charset val="238"/>
        <scheme val="minor"/>
      </rPr>
      <t xml:space="preserve"> - 4 x  komplet  kolor *</t>
    </r>
  </si>
  <si>
    <t>* komplet  kolor  oznacza tusze lub tonery  inne niż czarne.</t>
  </si>
  <si>
    <t xml:space="preserve">oryginalny  - 2 x komplet kolor </t>
  </si>
  <si>
    <t xml:space="preserve">zamiennik  - 3 x kolor </t>
  </si>
  <si>
    <t>WIDOK z dn. 26.04.2019 r</t>
  </si>
  <si>
    <t>OFERTA NR 1</t>
  </si>
  <si>
    <t>OFERTA NR 6</t>
  </si>
  <si>
    <t>ARKOS z dn. 26.04.2019 r</t>
  </si>
  <si>
    <t>OFERTA NR 7</t>
  </si>
  <si>
    <t>TECH-MAR z dn. 29.04.2019 r</t>
  </si>
  <si>
    <t>AG-ITECH z dn. 29.04.2019 r</t>
  </si>
  <si>
    <t>OFERTA NR 9</t>
  </si>
  <si>
    <t>OFERTA NR 9       wg obliczeń    DA</t>
  </si>
  <si>
    <t>brutto</t>
  </si>
  <si>
    <t>VAT  %</t>
  </si>
  <si>
    <t xml:space="preserve">Lublin, dnia ………………………. 2020 r. </t>
  </si>
  <si>
    <t xml:space="preserve">Wartość </t>
  </si>
  <si>
    <t>DCP-1512E</t>
  </si>
  <si>
    <t>MP 2501 SP</t>
  </si>
  <si>
    <t>Formularz asortymentowy</t>
  </si>
  <si>
    <t>Załacznik Nr 1</t>
  </si>
  <si>
    <t xml:space="preserve">oryginał  -  czarny </t>
  </si>
  <si>
    <t>Oryginał lub zamiennik</t>
  </si>
  <si>
    <t>oryginał  -  kolor</t>
  </si>
  <si>
    <t xml:space="preserve">oryginał  -  komplet kolor </t>
  </si>
  <si>
    <t xml:space="preserve">zamiennik -  kolor </t>
  </si>
  <si>
    <t>oryginalny -  czarny</t>
  </si>
  <si>
    <t xml:space="preserve">oryginalny -  kolor </t>
  </si>
  <si>
    <t>kpl.</t>
  </si>
  <si>
    <t xml:space="preserve">zamiennik -  czarny  </t>
  </si>
  <si>
    <t>zamiennik -  czarny</t>
  </si>
  <si>
    <t xml:space="preserve">oryginalny -  komplet kolor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</si>
</sst>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0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4" xfId="0" applyFont="1" applyFill="1" applyBorder="1" applyAlignment="1">
      <alignment horizontal="center" vertical="center"/>
    </xf>
    <xf numFmtId="0" fontId="0" fillId="0" borderId="0" xfId="0" applyFont="1"/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4" fillId="0" borderId="6" xfId="0" applyFont="1" applyBorder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/>
    <xf numFmtId="0" fontId="4" fillId="0" borderId="7" xfId="0" applyFont="1" applyBorder="1"/>
    <xf numFmtId="0" fontId="4" fillId="0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0" fillId="2" borderId="3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4" fontId="8" fillId="0" borderId="6" xfId="1" applyNumberFormat="1" applyFont="1" applyBorder="1" applyAlignment="1" applyProtection="1">
      <alignment vertical="center"/>
      <protection locked="0"/>
    </xf>
    <xf numFmtId="0" fontId="4" fillId="3" borderId="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2" fontId="0" fillId="4" borderId="0" xfId="0" applyNumberFormat="1" applyFont="1" applyFill="1"/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/>
    <xf numFmtId="2" fontId="7" fillId="0" borderId="4" xfId="0" applyNumberFormat="1" applyFont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8" fillId="0" borderId="6" xfId="1" applyNumberFormat="1" applyFont="1" applyBorder="1" applyAlignment="1" applyProtection="1">
      <alignment vertical="center"/>
      <protection locked="0"/>
    </xf>
    <xf numFmtId="2" fontId="4" fillId="0" borderId="7" xfId="0" applyNumberFormat="1" applyFont="1" applyBorder="1"/>
    <xf numFmtId="2" fontId="4" fillId="0" borderId="6" xfId="0" applyNumberFormat="1" applyFont="1" applyBorder="1"/>
    <xf numFmtId="2" fontId="4" fillId="4" borderId="0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8" fillId="0" borderId="5" xfId="1" applyNumberFormat="1" applyFont="1" applyBorder="1" applyAlignment="1" applyProtection="1">
      <alignment vertical="center"/>
      <protection locked="0"/>
    </xf>
    <xf numFmtId="2" fontId="4" fillId="0" borderId="8" xfId="0" applyNumberFormat="1" applyFont="1" applyBorder="1"/>
    <xf numFmtId="2" fontId="4" fillId="4" borderId="5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/>
    <xf numFmtId="2" fontId="0" fillId="4" borderId="5" xfId="0" applyNumberFormat="1" applyFill="1" applyBorder="1" applyAlignment="1">
      <alignment horizontal="center" vertical="center"/>
    </xf>
    <xf numFmtId="2" fontId="0" fillId="4" borderId="5" xfId="0" applyNumberFormat="1" applyFont="1" applyFill="1" applyBorder="1"/>
    <xf numFmtId="2" fontId="6" fillId="0" borderId="4" xfId="0" applyNumberFormat="1" applyFont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2" fontId="4" fillId="0" borderId="5" xfId="0" applyNumberFormat="1" applyFont="1" applyBorder="1"/>
    <xf numFmtId="0" fontId="9" fillId="0" borderId="0" xfId="0" applyFont="1"/>
    <xf numFmtId="2" fontId="4" fillId="0" borderId="11" xfId="0" applyNumberFormat="1" applyFont="1" applyBorder="1" applyAlignment="1">
      <alignment horizontal="center" vertical="center"/>
    </xf>
    <xf numFmtId="2" fontId="8" fillId="0" borderId="9" xfId="1" applyNumberFormat="1" applyFont="1" applyBorder="1" applyAlignment="1" applyProtection="1">
      <alignment vertical="center"/>
      <protection locked="0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5" xfId="0" applyNumberFormat="1" applyFont="1" applyFill="1" applyBorder="1"/>
    <xf numFmtId="0" fontId="0" fillId="0" borderId="0" xfId="0" applyFont="1" applyFill="1"/>
    <xf numFmtId="2" fontId="6" fillId="0" borderId="6" xfId="0" applyNumberFormat="1" applyFont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6" fillId="2" borderId="6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/>
    <xf numFmtId="0" fontId="6" fillId="0" borderId="6" xfId="0" applyFont="1" applyBorder="1" applyAlignment="1">
      <alignment vertical="top"/>
    </xf>
    <xf numFmtId="0" fontId="6" fillId="2" borderId="6" xfId="0" applyFont="1" applyFill="1" applyBorder="1" applyAlignment="1">
      <alignment horizontal="left" vertical="top"/>
    </xf>
    <xf numFmtId="0" fontId="6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6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"/>
  <sheetViews>
    <sheetView workbookViewId="0">
      <selection activeCell="R8" sqref="R8"/>
    </sheetView>
  </sheetViews>
  <sheetFormatPr defaultRowHeight="15" x14ac:dyDescent="0.25"/>
  <cols>
    <col min="1" max="1" width="4.85546875" customWidth="1"/>
    <col min="2" max="2" width="21.28515625" customWidth="1"/>
    <col min="3" max="3" width="36.28515625" customWidth="1"/>
    <col min="4" max="4" width="7.28515625" customWidth="1"/>
    <col min="5" max="5" width="31.28515625" customWidth="1"/>
    <col min="6" max="6" width="5.7109375" customWidth="1"/>
    <col min="7" max="7" width="10.42578125" customWidth="1"/>
    <col min="8" max="8" width="11.140625" customWidth="1"/>
    <col min="9" max="9" width="9.140625" customWidth="1"/>
    <col min="10" max="12" width="11.140625" customWidth="1"/>
    <col min="13" max="13" width="10.85546875" customWidth="1"/>
  </cols>
  <sheetData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</sheetData>
  <sortState ref="B4:W133">
    <sortCondition ref="B4"/>
  </sortState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42"/>
  <sheetViews>
    <sheetView tabSelected="1" zoomScale="145" zoomScaleNormal="145" workbookViewId="0">
      <selection activeCell="G36" sqref="G36"/>
    </sheetView>
  </sheetViews>
  <sheetFormatPr defaultColWidth="8.85546875" defaultRowHeight="15" x14ac:dyDescent="0.25"/>
  <cols>
    <col min="1" max="1" width="8.85546875" style="73"/>
    <col min="2" max="2" width="4.85546875" style="73" customWidth="1"/>
    <col min="3" max="3" width="21.28515625" style="73" customWidth="1"/>
    <col min="4" max="4" width="36.28515625" style="73" customWidth="1"/>
    <col min="5" max="5" width="7.28515625" style="73" customWidth="1"/>
    <col min="6" max="6" width="31.28515625" style="73" customWidth="1"/>
    <col min="7" max="7" width="8.85546875" style="73"/>
    <col min="8" max="8" width="10.85546875" style="73" bestFit="1" customWidth="1"/>
    <col min="9" max="11" width="8.85546875" style="73"/>
    <col min="12" max="12" width="13.140625" style="73" customWidth="1"/>
    <col min="13" max="16384" width="8.85546875" style="73"/>
  </cols>
  <sheetData>
    <row r="3" spans="2:12" x14ac:dyDescent="0.25">
      <c r="D3" s="89" t="s">
        <v>115</v>
      </c>
      <c r="E3" s="89"/>
      <c r="F3" s="89"/>
      <c r="G3" s="89"/>
      <c r="H3" s="89"/>
      <c r="J3" s="94" t="s">
        <v>116</v>
      </c>
      <c r="K3" s="94"/>
    </row>
    <row r="5" spans="2:12" s="75" customFormat="1" ht="14.45" customHeight="1" x14ac:dyDescent="0.25">
      <c r="B5" s="99" t="s">
        <v>0</v>
      </c>
      <c r="C5" s="99" t="s">
        <v>19</v>
      </c>
      <c r="D5" s="95" t="s">
        <v>22</v>
      </c>
      <c r="E5" s="95" t="s">
        <v>23</v>
      </c>
      <c r="F5" s="95" t="s">
        <v>118</v>
      </c>
      <c r="G5" s="100" t="s">
        <v>1</v>
      </c>
      <c r="H5" s="95" t="s">
        <v>9</v>
      </c>
      <c r="I5" s="74" t="s">
        <v>7</v>
      </c>
      <c r="J5" s="74" t="s">
        <v>11</v>
      </c>
      <c r="K5" s="74" t="s">
        <v>7</v>
      </c>
      <c r="L5" s="74" t="s">
        <v>112</v>
      </c>
    </row>
    <row r="6" spans="2:12" s="75" customFormat="1" x14ac:dyDescent="0.25">
      <c r="B6" s="99"/>
      <c r="C6" s="99"/>
      <c r="D6" s="96"/>
      <c r="E6" s="96"/>
      <c r="F6" s="96"/>
      <c r="G6" s="100"/>
      <c r="H6" s="96"/>
      <c r="I6" s="95" t="s">
        <v>10</v>
      </c>
      <c r="J6" s="95" t="s">
        <v>110</v>
      </c>
      <c r="K6" s="95" t="s">
        <v>109</v>
      </c>
      <c r="L6" s="99" t="s">
        <v>109</v>
      </c>
    </row>
    <row r="7" spans="2:12" s="75" customFormat="1" x14ac:dyDescent="0.25">
      <c r="B7" s="99"/>
      <c r="C7" s="99"/>
      <c r="D7" s="97"/>
      <c r="E7" s="97"/>
      <c r="F7" s="97"/>
      <c r="G7" s="100"/>
      <c r="H7" s="97"/>
      <c r="I7" s="97"/>
      <c r="J7" s="97"/>
      <c r="K7" s="97"/>
      <c r="L7" s="99"/>
    </row>
    <row r="8" spans="2:12" ht="15.75" x14ac:dyDescent="0.25">
      <c r="B8" s="76">
        <v>1</v>
      </c>
      <c r="C8" s="77" t="s">
        <v>24</v>
      </c>
      <c r="D8" s="78" t="s">
        <v>25</v>
      </c>
      <c r="E8" s="79" t="s">
        <v>32</v>
      </c>
      <c r="F8" s="79" t="s">
        <v>117</v>
      </c>
      <c r="G8" s="80" t="s">
        <v>2</v>
      </c>
      <c r="H8" s="90">
        <v>4</v>
      </c>
      <c r="I8" s="71"/>
      <c r="J8" s="81"/>
      <c r="K8" s="71"/>
      <c r="L8" s="71"/>
    </row>
    <row r="9" spans="2:12" ht="15.75" x14ac:dyDescent="0.25">
      <c r="B9" s="76">
        <v>2</v>
      </c>
      <c r="C9" s="77" t="s">
        <v>24</v>
      </c>
      <c r="D9" s="78" t="s">
        <v>25</v>
      </c>
      <c r="E9" s="79" t="s">
        <v>32</v>
      </c>
      <c r="F9" s="79" t="s">
        <v>119</v>
      </c>
      <c r="G9" s="80" t="s">
        <v>2</v>
      </c>
      <c r="H9" s="90">
        <v>12</v>
      </c>
      <c r="I9" s="71"/>
      <c r="J9" s="81"/>
      <c r="K9" s="71"/>
      <c r="L9" s="71"/>
    </row>
    <row r="10" spans="2:12" ht="15.75" x14ac:dyDescent="0.25">
      <c r="B10" s="76">
        <v>3</v>
      </c>
      <c r="C10" s="82" t="s">
        <v>24</v>
      </c>
      <c r="D10" s="78" t="s">
        <v>26</v>
      </c>
      <c r="E10" s="79" t="s">
        <v>35</v>
      </c>
      <c r="F10" s="79" t="s">
        <v>120</v>
      </c>
      <c r="G10" s="80" t="s">
        <v>124</v>
      </c>
      <c r="H10" s="90">
        <v>2</v>
      </c>
      <c r="I10" s="71"/>
      <c r="J10" s="81"/>
      <c r="K10" s="71"/>
      <c r="L10" s="71"/>
    </row>
    <row r="11" spans="2:12" ht="15.75" x14ac:dyDescent="0.25">
      <c r="B11" s="76">
        <v>4</v>
      </c>
      <c r="C11" s="83" t="s">
        <v>24</v>
      </c>
      <c r="D11" s="84" t="s">
        <v>28</v>
      </c>
      <c r="E11" s="85" t="s">
        <v>32</v>
      </c>
      <c r="F11" s="85" t="s">
        <v>36</v>
      </c>
      <c r="G11" s="83" t="s">
        <v>2</v>
      </c>
      <c r="H11" s="90">
        <v>2</v>
      </c>
      <c r="I11" s="71"/>
      <c r="J11" s="81"/>
      <c r="K11" s="71"/>
      <c r="L11" s="71"/>
    </row>
    <row r="12" spans="2:12" ht="15.75" x14ac:dyDescent="0.25">
      <c r="B12" s="76">
        <v>5</v>
      </c>
      <c r="C12" s="83" t="s">
        <v>24</v>
      </c>
      <c r="D12" s="84" t="s">
        <v>29</v>
      </c>
      <c r="E12" s="85" t="s">
        <v>32</v>
      </c>
      <c r="F12" s="85" t="s">
        <v>37</v>
      </c>
      <c r="G12" s="83" t="s">
        <v>2</v>
      </c>
      <c r="H12" s="90">
        <v>8</v>
      </c>
      <c r="I12" s="71"/>
      <c r="J12" s="81"/>
      <c r="K12" s="71"/>
      <c r="L12" s="71"/>
    </row>
    <row r="13" spans="2:12" ht="15.75" x14ac:dyDescent="0.25">
      <c r="B13" s="76">
        <v>6</v>
      </c>
      <c r="C13" s="83" t="s">
        <v>24</v>
      </c>
      <c r="D13" s="78" t="s">
        <v>30</v>
      </c>
      <c r="E13" s="86" t="s">
        <v>32</v>
      </c>
      <c r="F13" s="86" t="s">
        <v>90</v>
      </c>
      <c r="G13" s="80" t="s">
        <v>2</v>
      </c>
      <c r="H13" s="90">
        <v>3</v>
      </c>
      <c r="I13" s="71"/>
      <c r="J13" s="81"/>
      <c r="K13" s="71"/>
      <c r="L13" s="71"/>
    </row>
    <row r="14" spans="2:12" ht="15.75" x14ac:dyDescent="0.25">
      <c r="B14" s="76">
        <v>7</v>
      </c>
      <c r="C14" s="83" t="s">
        <v>24</v>
      </c>
      <c r="D14" s="78" t="s">
        <v>30</v>
      </c>
      <c r="E14" s="86" t="s">
        <v>32</v>
      </c>
      <c r="F14" s="86" t="s">
        <v>121</v>
      </c>
      <c r="G14" s="80" t="s">
        <v>2</v>
      </c>
      <c r="H14" s="90">
        <v>9</v>
      </c>
      <c r="I14" s="71"/>
      <c r="J14" s="81"/>
      <c r="K14" s="71"/>
      <c r="L14" s="71"/>
    </row>
    <row r="15" spans="2:12" ht="15.75" x14ac:dyDescent="0.25">
      <c r="B15" s="76">
        <v>8</v>
      </c>
      <c r="C15" s="83" t="s">
        <v>24</v>
      </c>
      <c r="D15" s="84" t="s">
        <v>31</v>
      </c>
      <c r="E15" s="85" t="s">
        <v>32</v>
      </c>
      <c r="F15" s="85" t="s">
        <v>37</v>
      </c>
      <c r="G15" s="83" t="s">
        <v>3</v>
      </c>
      <c r="H15" s="90">
        <v>9</v>
      </c>
      <c r="I15" s="71"/>
      <c r="J15" s="81"/>
      <c r="K15" s="71"/>
      <c r="L15" s="71"/>
    </row>
    <row r="16" spans="2:12" ht="15.75" x14ac:dyDescent="0.25">
      <c r="B16" s="76">
        <v>9</v>
      </c>
      <c r="C16" s="83" t="s">
        <v>24</v>
      </c>
      <c r="D16" s="84" t="s">
        <v>39</v>
      </c>
      <c r="E16" s="85" t="s">
        <v>32</v>
      </c>
      <c r="F16" s="85" t="s">
        <v>51</v>
      </c>
      <c r="G16" s="83" t="s">
        <v>2</v>
      </c>
      <c r="H16" s="90">
        <v>6</v>
      </c>
      <c r="I16" s="71"/>
      <c r="J16" s="81"/>
      <c r="K16" s="71"/>
      <c r="L16" s="71"/>
    </row>
    <row r="17" spans="2:12" ht="15.75" x14ac:dyDescent="0.25">
      <c r="B17" s="76">
        <v>10</v>
      </c>
      <c r="C17" s="83" t="s">
        <v>54</v>
      </c>
      <c r="D17" s="84" t="s">
        <v>41</v>
      </c>
      <c r="E17" s="85" t="s">
        <v>32</v>
      </c>
      <c r="F17" s="85" t="s">
        <v>51</v>
      </c>
      <c r="G17" s="83" t="s">
        <v>2</v>
      </c>
      <c r="H17" s="90">
        <v>4</v>
      </c>
      <c r="I17" s="71"/>
      <c r="J17" s="81"/>
      <c r="K17" s="71"/>
      <c r="L17" s="71"/>
    </row>
    <row r="18" spans="2:12" ht="15.75" x14ac:dyDescent="0.25">
      <c r="B18" s="76">
        <v>11</v>
      </c>
      <c r="C18" s="83" t="s">
        <v>54</v>
      </c>
      <c r="D18" s="78" t="s">
        <v>43</v>
      </c>
      <c r="E18" s="79" t="s">
        <v>35</v>
      </c>
      <c r="F18" s="79" t="s">
        <v>90</v>
      </c>
      <c r="G18" s="83" t="s">
        <v>3</v>
      </c>
      <c r="H18" s="90">
        <v>4</v>
      </c>
      <c r="I18" s="71"/>
      <c r="J18" s="81"/>
      <c r="K18" s="71"/>
      <c r="L18" s="71"/>
    </row>
    <row r="19" spans="2:12" ht="15.75" x14ac:dyDescent="0.25">
      <c r="B19" s="76">
        <v>12</v>
      </c>
      <c r="C19" s="83" t="s">
        <v>54</v>
      </c>
      <c r="D19" s="78" t="s">
        <v>43</v>
      </c>
      <c r="E19" s="79" t="s">
        <v>35</v>
      </c>
      <c r="F19" s="79" t="s">
        <v>121</v>
      </c>
      <c r="G19" s="83" t="s">
        <v>3</v>
      </c>
      <c r="H19" s="90">
        <v>9</v>
      </c>
      <c r="I19" s="71"/>
      <c r="J19" s="81"/>
      <c r="K19" s="71"/>
      <c r="L19" s="71"/>
    </row>
    <row r="20" spans="2:12" ht="15.75" x14ac:dyDescent="0.25">
      <c r="B20" s="76">
        <v>13</v>
      </c>
      <c r="C20" s="83" t="s">
        <v>24</v>
      </c>
      <c r="D20" s="84" t="s">
        <v>44</v>
      </c>
      <c r="E20" s="85" t="s">
        <v>56</v>
      </c>
      <c r="F20" s="85" t="s">
        <v>51</v>
      </c>
      <c r="G20" s="83" t="s">
        <v>2</v>
      </c>
      <c r="H20" s="90">
        <v>6</v>
      </c>
      <c r="I20" s="71"/>
      <c r="J20" s="81"/>
      <c r="K20" s="71"/>
      <c r="L20" s="71"/>
    </row>
    <row r="21" spans="2:12" ht="15.75" x14ac:dyDescent="0.25">
      <c r="B21" s="76">
        <v>14</v>
      </c>
      <c r="C21" s="83" t="s">
        <v>24</v>
      </c>
      <c r="D21" s="84" t="s">
        <v>45</v>
      </c>
      <c r="E21" s="85" t="s">
        <v>56</v>
      </c>
      <c r="F21" s="85" t="s">
        <v>51</v>
      </c>
      <c r="G21" s="83" t="s">
        <v>3</v>
      </c>
      <c r="H21" s="90">
        <v>6</v>
      </c>
      <c r="I21" s="71"/>
      <c r="J21" s="81"/>
      <c r="K21" s="71"/>
      <c r="L21" s="71"/>
    </row>
    <row r="22" spans="2:12" ht="15.75" x14ac:dyDescent="0.25">
      <c r="B22" s="76">
        <v>15</v>
      </c>
      <c r="C22" s="82" t="s">
        <v>24</v>
      </c>
      <c r="D22" s="78" t="s">
        <v>46</v>
      </c>
      <c r="E22" s="79" t="s">
        <v>56</v>
      </c>
      <c r="F22" s="79" t="s">
        <v>125</v>
      </c>
      <c r="G22" s="83" t="s">
        <v>2</v>
      </c>
      <c r="H22" s="90">
        <v>6</v>
      </c>
      <c r="I22" s="71"/>
      <c r="J22" s="81"/>
      <c r="K22" s="71"/>
      <c r="L22" s="71"/>
    </row>
    <row r="23" spans="2:12" ht="15.75" x14ac:dyDescent="0.25">
      <c r="B23" s="76">
        <v>16</v>
      </c>
      <c r="C23" s="82" t="s">
        <v>24</v>
      </c>
      <c r="D23" s="78" t="s">
        <v>46</v>
      </c>
      <c r="E23" s="79" t="s">
        <v>56</v>
      </c>
      <c r="F23" s="79" t="s">
        <v>121</v>
      </c>
      <c r="G23" s="83" t="s">
        <v>2</v>
      </c>
      <c r="H23" s="90">
        <v>21</v>
      </c>
      <c r="I23" s="71"/>
      <c r="J23" s="81"/>
      <c r="K23" s="71"/>
      <c r="L23" s="71"/>
    </row>
    <row r="24" spans="2:12" ht="15.75" x14ac:dyDescent="0.25">
      <c r="B24" s="76">
        <v>17</v>
      </c>
      <c r="C24" s="83" t="s">
        <v>57</v>
      </c>
      <c r="D24" s="84" t="s">
        <v>47</v>
      </c>
      <c r="E24" s="85" t="s">
        <v>56</v>
      </c>
      <c r="F24" s="79" t="s">
        <v>51</v>
      </c>
      <c r="G24" s="83" t="s">
        <v>2</v>
      </c>
      <c r="H24" s="90">
        <v>4</v>
      </c>
      <c r="I24" s="71"/>
      <c r="J24" s="81"/>
      <c r="K24" s="71"/>
      <c r="L24" s="71"/>
    </row>
    <row r="25" spans="2:12" ht="15.75" x14ac:dyDescent="0.25">
      <c r="B25" s="76">
        <v>18</v>
      </c>
      <c r="C25" s="83" t="s">
        <v>24</v>
      </c>
      <c r="D25" s="84" t="s">
        <v>48</v>
      </c>
      <c r="E25" s="85" t="s">
        <v>56</v>
      </c>
      <c r="F25" s="85" t="s">
        <v>51</v>
      </c>
      <c r="G25" s="83" t="s">
        <v>2</v>
      </c>
      <c r="H25" s="90">
        <v>7</v>
      </c>
      <c r="I25" s="71"/>
      <c r="J25" s="81"/>
      <c r="K25" s="71"/>
      <c r="L25" s="71"/>
    </row>
    <row r="26" spans="2:12" ht="15.75" x14ac:dyDescent="0.25">
      <c r="B26" s="76">
        <v>19</v>
      </c>
      <c r="C26" s="80" t="s">
        <v>34</v>
      </c>
      <c r="D26" s="78" t="s">
        <v>49</v>
      </c>
      <c r="E26" s="79" t="s">
        <v>35</v>
      </c>
      <c r="F26" s="79" t="s">
        <v>122</v>
      </c>
      <c r="G26" s="83" t="s">
        <v>2</v>
      </c>
      <c r="H26" s="90">
        <v>3</v>
      </c>
      <c r="I26" s="72"/>
      <c r="J26" s="81"/>
      <c r="K26" s="71"/>
      <c r="L26" s="71"/>
    </row>
    <row r="27" spans="2:12" ht="15.75" x14ac:dyDescent="0.25">
      <c r="B27" s="76">
        <v>20</v>
      </c>
      <c r="C27" s="80" t="s">
        <v>34</v>
      </c>
      <c r="D27" s="78" t="s">
        <v>49</v>
      </c>
      <c r="E27" s="79" t="s">
        <v>35</v>
      </c>
      <c r="F27" s="79" t="s">
        <v>123</v>
      </c>
      <c r="G27" s="83" t="s">
        <v>2</v>
      </c>
      <c r="H27" s="90">
        <v>3</v>
      </c>
      <c r="I27" s="71"/>
      <c r="J27" s="81"/>
      <c r="K27" s="71"/>
      <c r="L27" s="71"/>
    </row>
    <row r="28" spans="2:12" ht="15.75" x14ac:dyDescent="0.25">
      <c r="B28" s="76">
        <v>21</v>
      </c>
      <c r="C28" s="83" t="s">
        <v>54</v>
      </c>
      <c r="D28" s="84" t="s">
        <v>50</v>
      </c>
      <c r="E28" s="85" t="s">
        <v>56</v>
      </c>
      <c r="F28" s="85" t="s">
        <v>51</v>
      </c>
      <c r="G28" s="83" t="s">
        <v>2</v>
      </c>
      <c r="H28" s="90">
        <v>4</v>
      </c>
      <c r="I28" s="71"/>
      <c r="J28" s="81"/>
      <c r="K28" s="71"/>
      <c r="L28" s="71"/>
    </row>
    <row r="29" spans="2:12" ht="15.75" x14ac:dyDescent="0.25">
      <c r="B29" s="76">
        <v>22</v>
      </c>
      <c r="C29" s="83" t="s">
        <v>69</v>
      </c>
      <c r="D29" s="85" t="s">
        <v>60</v>
      </c>
      <c r="E29" s="85" t="s">
        <v>35</v>
      </c>
      <c r="F29" s="79" t="s">
        <v>122</v>
      </c>
      <c r="G29" s="83" t="s">
        <v>2</v>
      </c>
      <c r="H29" s="90">
        <v>1</v>
      </c>
      <c r="I29" s="71"/>
      <c r="J29" s="81"/>
      <c r="K29" s="71"/>
      <c r="L29" s="71"/>
    </row>
    <row r="30" spans="2:12" ht="15.75" x14ac:dyDescent="0.25">
      <c r="B30" s="76">
        <v>23</v>
      </c>
      <c r="C30" s="83" t="s">
        <v>69</v>
      </c>
      <c r="D30" s="85" t="s">
        <v>60</v>
      </c>
      <c r="E30" s="85" t="s">
        <v>35</v>
      </c>
      <c r="F30" s="79" t="s">
        <v>127</v>
      </c>
      <c r="G30" s="83" t="s">
        <v>124</v>
      </c>
      <c r="H30" s="90">
        <v>1</v>
      </c>
      <c r="I30" s="71"/>
      <c r="J30" s="81"/>
      <c r="K30" s="71"/>
      <c r="L30" s="71"/>
    </row>
    <row r="31" spans="2:12" ht="15.75" x14ac:dyDescent="0.25">
      <c r="B31" s="76">
        <v>24</v>
      </c>
      <c r="C31" s="83" t="s">
        <v>24</v>
      </c>
      <c r="D31" s="85" t="s">
        <v>61</v>
      </c>
      <c r="E31" s="85" t="s">
        <v>35</v>
      </c>
      <c r="F31" s="79" t="s">
        <v>126</v>
      </c>
      <c r="G31" s="83" t="s">
        <v>2</v>
      </c>
      <c r="H31" s="90">
        <v>3</v>
      </c>
      <c r="I31" s="71"/>
      <c r="J31" s="81"/>
      <c r="K31" s="71"/>
      <c r="L31" s="71"/>
    </row>
    <row r="32" spans="2:12" ht="15.75" x14ac:dyDescent="0.25">
      <c r="B32" s="76">
        <v>25</v>
      </c>
      <c r="C32" s="83" t="s">
        <v>70</v>
      </c>
      <c r="D32" s="85" t="s">
        <v>62</v>
      </c>
      <c r="E32" s="85" t="s">
        <v>56</v>
      </c>
      <c r="F32" s="85" t="s">
        <v>37</v>
      </c>
      <c r="G32" s="83" t="s">
        <v>2</v>
      </c>
      <c r="H32" s="90">
        <v>2</v>
      </c>
      <c r="I32" s="71"/>
      <c r="J32" s="81"/>
      <c r="K32" s="71"/>
      <c r="L32" s="71"/>
    </row>
    <row r="33" spans="2:12" ht="15.75" x14ac:dyDescent="0.25">
      <c r="B33" s="76">
        <v>26</v>
      </c>
      <c r="C33" s="83" t="s">
        <v>54</v>
      </c>
      <c r="D33" s="79" t="s">
        <v>113</v>
      </c>
      <c r="E33" s="79" t="s">
        <v>56</v>
      </c>
      <c r="F33" s="79" t="s">
        <v>126</v>
      </c>
      <c r="G33" s="83" t="s">
        <v>2</v>
      </c>
      <c r="H33" s="90">
        <v>9</v>
      </c>
      <c r="I33" s="71"/>
      <c r="J33" s="81"/>
      <c r="K33" s="71"/>
      <c r="L33" s="71"/>
    </row>
    <row r="34" spans="2:12" ht="15.75" x14ac:dyDescent="0.25">
      <c r="B34" s="76">
        <v>27</v>
      </c>
      <c r="C34" s="83" t="s">
        <v>57</v>
      </c>
      <c r="D34" s="79" t="s">
        <v>114</v>
      </c>
      <c r="E34" s="79" t="s">
        <v>56</v>
      </c>
      <c r="F34" s="79" t="s">
        <v>51</v>
      </c>
      <c r="G34" s="83" t="s">
        <v>2</v>
      </c>
      <c r="H34" s="90">
        <v>12</v>
      </c>
      <c r="I34" s="71"/>
      <c r="J34" s="81"/>
      <c r="K34" s="71"/>
      <c r="L34" s="71"/>
    </row>
    <row r="35" spans="2:12" ht="15.75" x14ac:dyDescent="0.25">
      <c r="C35" s="87"/>
      <c r="D35" s="87"/>
      <c r="E35" s="87"/>
      <c r="F35" s="87"/>
      <c r="G35" s="87"/>
      <c r="H35" s="87"/>
      <c r="I35" s="87"/>
      <c r="L35" s="107"/>
    </row>
    <row r="37" spans="2:12" x14ac:dyDescent="0.25"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 x14ac:dyDescent="0.25"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 x14ac:dyDescent="0.25">
      <c r="G39" s="94"/>
      <c r="H39" s="94"/>
      <c r="I39" s="94"/>
      <c r="J39" s="94"/>
      <c r="K39" s="94"/>
      <c r="L39" s="94"/>
    </row>
    <row r="40" spans="2:12" x14ac:dyDescent="0.25">
      <c r="G40" s="98"/>
      <c r="H40" s="98"/>
      <c r="I40" s="98"/>
      <c r="J40" s="98"/>
      <c r="K40" s="98"/>
      <c r="L40" s="98"/>
    </row>
    <row r="41" spans="2:12" x14ac:dyDescent="0.25">
      <c r="C41" s="73" t="s">
        <v>111</v>
      </c>
      <c r="G41" s="98" t="s">
        <v>4</v>
      </c>
      <c r="H41" s="98"/>
      <c r="I41" s="98"/>
      <c r="J41" s="98"/>
      <c r="K41" s="98"/>
      <c r="L41" s="98"/>
    </row>
    <row r="42" spans="2:12" x14ac:dyDescent="0.25">
      <c r="G42" s="88" t="s">
        <v>8</v>
      </c>
      <c r="H42" s="88"/>
      <c r="I42" s="88"/>
      <c r="J42" s="88"/>
      <c r="K42" s="88"/>
      <c r="L42" s="88"/>
    </row>
  </sheetData>
  <mergeCells count="17">
    <mergeCell ref="G39:L39"/>
    <mergeCell ref="G40:L40"/>
    <mergeCell ref="G41:L41"/>
    <mergeCell ref="B5:B7"/>
    <mergeCell ref="C5:C7"/>
    <mergeCell ref="G5:G7"/>
    <mergeCell ref="C37:L37"/>
    <mergeCell ref="C38:L38"/>
    <mergeCell ref="L6:L7"/>
    <mergeCell ref="J3:K3"/>
    <mergeCell ref="D5:D7"/>
    <mergeCell ref="E5:E7"/>
    <mergeCell ref="F5:F7"/>
    <mergeCell ref="H5:H7"/>
    <mergeCell ref="I6:I7"/>
    <mergeCell ref="K6:K7"/>
    <mergeCell ref="J6:J7"/>
  </mergeCells>
  <pageMargins left="0.70866141732283472" right="0.70866141732283472" top="0.55118110236220474" bottom="0.55118110236220474" header="0" footer="0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2"/>
  <sheetViews>
    <sheetView topLeftCell="A35" workbookViewId="0">
      <selection activeCell="O45" sqref="O45"/>
    </sheetView>
  </sheetViews>
  <sheetFormatPr defaultRowHeight="15" x14ac:dyDescent="0.25"/>
  <cols>
    <col min="2" max="2" width="4.85546875" customWidth="1"/>
    <col min="3" max="3" width="21.28515625" customWidth="1"/>
    <col min="4" max="4" width="36.28515625" customWidth="1"/>
    <col min="5" max="5" width="7.28515625" customWidth="1"/>
    <col min="6" max="6" width="31.28515625" customWidth="1"/>
    <col min="7" max="7" width="5.7109375" customWidth="1"/>
    <col min="8" max="8" width="10.42578125" customWidth="1"/>
    <col min="9" max="9" width="11.140625" customWidth="1"/>
    <col min="10" max="10" width="9.140625" customWidth="1"/>
    <col min="11" max="13" width="11.140625" customWidth="1"/>
  </cols>
  <sheetData>
    <row r="1" spans="2:13" x14ac:dyDescent="0.25">
      <c r="C1" t="s">
        <v>101</v>
      </c>
    </row>
    <row r="2" spans="2:13" x14ac:dyDescent="0.25">
      <c r="C2" t="s">
        <v>100</v>
      </c>
    </row>
    <row r="4" spans="2:13" x14ac:dyDescent="0.25">
      <c r="B4" s="4"/>
      <c r="C4" s="1" t="s">
        <v>18</v>
      </c>
      <c r="D4" s="1"/>
      <c r="E4" s="1"/>
      <c r="F4" s="1"/>
      <c r="G4" s="4"/>
      <c r="H4" s="4"/>
      <c r="I4" s="4"/>
      <c r="J4" s="4"/>
      <c r="K4" s="4"/>
      <c r="L4" s="1" t="s">
        <v>17</v>
      </c>
      <c r="M4" s="4"/>
    </row>
    <row r="5" spans="2:13" ht="15.7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x14ac:dyDescent="0.25">
      <c r="B6" s="101" t="s">
        <v>0</v>
      </c>
      <c r="C6" s="101" t="s">
        <v>19</v>
      </c>
      <c r="D6" s="33"/>
      <c r="E6" s="33"/>
      <c r="F6" s="33" t="s">
        <v>20</v>
      </c>
      <c r="G6" s="104" t="s">
        <v>1</v>
      </c>
      <c r="H6" s="7"/>
      <c r="I6" s="33"/>
      <c r="J6" s="33"/>
      <c r="K6" s="33"/>
      <c r="L6" s="33"/>
      <c r="M6" s="33"/>
    </row>
    <row r="7" spans="2:13" x14ac:dyDescent="0.25">
      <c r="B7" s="102"/>
      <c r="C7" s="102"/>
      <c r="D7" s="34" t="s">
        <v>22</v>
      </c>
      <c r="E7" s="34" t="s">
        <v>23</v>
      </c>
      <c r="F7" s="34" t="s">
        <v>21</v>
      </c>
      <c r="G7" s="105"/>
      <c r="H7" s="8" t="s">
        <v>9</v>
      </c>
      <c r="I7" s="8" t="s">
        <v>7</v>
      </c>
      <c r="J7" s="8" t="s">
        <v>11</v>
      </c>
      <c r="K7" s="8" t="s">
        <v>5</v>
      </c>
      <c r="L7" s="8" t="s">
        <v>13</v>
      </c>
      <c r="M7" s="8" t="s">
        <v>5</v>
      </c>
    </row>
    <row r="8" spans="2:13" ht="15.75" thickBot="1" x14ac:dyDescent="0.3">
      <c r="B8" s="103"/>
      <c r="C8" s="103"/>
      <c r="D8" s="35"/>
      <c r="E8" s="35"/>
      <c r="F8" s="35"/>
      <c r="G8" s="106"/>
      <c r="H8" s="9"/>
      <c r="I8" s="9" t="s">
        <v>10</v>
      </c>
      <c r="J8" s="9" t="s">
        <v>12</v>
      </c>
      <c r="K8" s="9" t="s">
        <v>10</v>
      </c>
      <c r="L8" s="9" t="s">
        <v>14</v>
      </c>
      <c r="M8" s="9" t="s">
        <v>6</v>
      </c>
    </row>
    <row r="9" spans="2:13" ht="16.5" thickBot="1" x14ac:dyDescent="0.3">
      <c r="B9" s="25">
        <v>1</v>
      </c>
      <c r="C9" s="3" t="s">
        <v>24</v>
      </c>
      <c r="D9" s="28" t="s">
        <v>25</v>
      </c>
      <c r="E9" s="22" t="s">
        <v>32</v>
      </c>
      <c r="F9" s="22" t="s">
        <v>79</v>
      </c>
      <c r="G9" s="27" t="s">
        <v>2</v>
      </c>
      <c r="H9" s="29">
        <v>4</v>
      </c>
      <c r="I9" s="26">
        <v>205.56</v>
      </c>
      <c r="J9" s="14">
        <v>23</v>
      </c>
      <c r="K9" s="13">
        <f>H9*I9</f>
        <v>822.24</v>
      </c>
      <c r="L9" s="36">
        <f>ROUND(J9*K9/100,2)</f>
        <v>189.12</v>
      </c>
      <c r="M9" s="37">
        <f>K9+L9</f>
        <v>1011.36</v>
      </c>
    </row>
    <row r="10" spans="2:13" ht="16.5" thickBot="1" x14ac:dyDescent="0.3">
      <c r="B10" s="25">
        <v>2</v>
      </c>
      <c r="C10" s="3" t="s">
        <v>24</v>
      </c>
      <c r="D10" s="28" t="s">
        <v>25</v>
      </c>
      <c r="E10" s="22" t="s">
        <v>32</v>
      </c>
      <c r="F10" s="22" t="s">
        <v>96</v>
      </c>
      <c r="G10" s="27" t="s">
        <v>2</v>
      </c>
      <c r="H10" s="29">
        <v>12</v>
      </c>
      <c r="I10" s="26">
        <v>243.33</v>
      </c>
      <c r="J10" s="14">
        <v>23</v>
      </c>
      <c r="K10" s="13">
        <f t="shared" ref="K10:K54" si="0">H10*I10</f>
        <v>2919.96</v>
      </c>
      <c r="L10" s="36">
        <f t="shared" ref="L10:L54" si="1">ROUND(J10*K10/100,2)</f>
        <v>671.59</v>
      </c>
      <c r="M10" s="37">
        <f t="shared" ref="M10:M54" si="2">K10+L10</f>
        <v>3591.55</v>
      </c>
    </row>
    <row r="11" spans="2:13" ht="16.5" thickBot="1" x14ac:dyDescent="0.3">
      <c r="B11" s="10">
        <v>3</v>
      </c>
      <c r="C11" s="18" t="s">
        <v>24</v>
      </c>
      <c r="D11" s="28" t="s">
        <v>26</v>
      </c>
      <c r="E11" s="30" t="s">
        <v>35</v>
      </c>
      <c r="F11" s="22" t="s">
        <v>93</v>
      </c>
      <c r="G11" s="27" t="s">
        <v>2</v>
      </c>
      <c r="H11" s="29">
        <v>2</v>
      </c>
      <c r="I11" s="26">
        <v>122.22</v>
      </c>
      <c r="J11" s="14">
        <v>23</v>
      </c>
      <c r="K11" s="13">
        <f t="shared" si="0"/>
        <v>244.44</v>
      </c>
      <c r="L11" s="36">
        <f t="shared" si="1"/>
        <v>56.22</v>
      </c>
      <c r="M11" s="37">
        <f t="shared" si="2"/>
        <v>300.65999999999997</v>
      </c>
    </row>
    <row r="12" spans="2:13" ht="16.5" thickBot="1" x14ac:dyDescent="0.3">
      <c r="B12" s="10">
        <v>4</v>
      </c>
      <c r="C12" s="18" t="s">
        <v>24</v>
      </c>
      <c r="D12" s="28" t="s">
        <v>26</v>
      </c>
      <c r="E12" s="30" t="s">
        <v>35</v>
      </c>
      <c r="F12" s="22" t="s">
        <v>58</v>
      </c>
      <c r="G12" s="27" t="s">
        <v>2</v>
      </c>
      <c r="H12" s="29">
        <v>6</v>
      </c>
      <c r="I12" s="26">
        <v>93.33</v>
      </c>
      <c r="J12" s="14">
        <v>23</v>
      </c>
      <c r="K12" s="13">
        <f t="shared" si="0"/>
        <v>559.98</v>
      </c>
      <c r="L12" s="36">
        <f t="shared" si="1"/>
        <v>128.80000000000001</v>
      </c>
      <c r="M12" s="37">
        <f t="shared" si="2"/>
        <v>688.78</v>
      </c>
    </row>
    <row r="13" spans="2:13" ht="16.5" thickBot="1" x14ac:dyDescent="0.3">
      <c r="B13" s="10">
        <v>5</v>
      </c>
      <c r="C13" s="5" t="s">
        <v>34</v>
      </c>
      <c r="D13" s="28" t="s">
        <v>27</v>
      </c>
      <c r="E13" s="30" t="s">
        <v>35</v>
      </c>
      <c r="F13" s="22" t="s">
        <v>80</v>
      </c>
      <c r="G13" s="27" t="s">
        <v>2</v>
      </c>
      <c r="H13" s="29">
        <v>2</v>
      </c>
      <c r="I13" s="26">
        <v>96.67</v>
      </c>
      <c r="J13" s="14">
        <v>23</v>
      </c>
      <c r="K13" s="13">
        <f t="shared" si="0"/>
        <v>193.34</v>
      </c>
      <c r="L13" s="36">
        <f t="shared" si="1"/>
        <v>44.47</v>
      </c>
      <c r="M13" s="37">
        <f t="shared" si="2"/>
        <v>237.81</v>
      </c>
    </row>
    <row r="14" spans="2:13" ht="16.5" thickBot="1" x14ac:dyDescent="0.3">
      <c r="B14" s="10">
        <v>6</v>
      </c>
      <c r="C14" s="5" t="s">
        <v>34</v>
      </c>
      <c r="D14" s="28" t="s">
        <v>27</v>
      </c>
      <c r="E14" s="30" t="s">
        <v>35</v>
      </c>
      <c r="F14" s="22" t="s">
        <v>59</v>
      </c>
      <c r="G14" s="27" t="s">
        <v>2</v>
      </c>
      <c r="H14" s="29">
        <v>6</v>
      </c>
      <c r="I14" s="26">
        <v>93.33</v>
      </c>
      <c r="J14" s="14">
        <v>23</v>
      </c>
      <c r="K14" s="13">
        <f t="shared" si="0"/>
        <v>559.98</v>
      </c>
      <c r="L14" s="36">
        <f t="shared" si="1"/>
        <v>128.80000000000001</v>
      </c>
      <c r="M14" s="37">
        <f t="shared" si="2"/>
        <v>688.78</v>
      </c>
    </row>
    <row r="15" spans="2:13" ht="16.5" thickBot="1" x14ac:dyDescent="0.3">
      <c r="B15" s="10">
        <v>7</v>
      </c>
      <c r="C15" s="5" t="s">
        <v>24</v>
      </c>
      <c r="D15" s="11" t="s">
        <v>28</v>
      </c>
      <c r="E15" s="6" t="s">
        <v>32</v>
      </c>
      <c r="F15" s="6" t="s">
        <v>36</v>
      </c>
      <c r="G15" s="5" t="s">
        <v>2</v>
      </c>
      <c r="H15" s="12">
        <v>1</v>
      </c>
      <c r="I15" s="26">
        <v>42</v>
      </c>
      <c r="J15" s="14">
        <v>23</v>
      </c>
      <c r="K15" s="13">
        <f t="shared" si="0"/>
        <v>42</v>
      </c>
      <c r="L15" s="36">
        <f t="shared" si="1"/>
        <v>9.66</v>
      </c>
      <c r="M15" s="37">
        <f t="shared" si="2"/>
        <v>51.66</v>
      </c>
    </row>
    <row r="16" spans="2:13" ht="16.5" thickBot="1" x14ac:dyDescent="0.3">
      <c r="B16" s="10">
        <v>8</v>
      </c>
      <c r="C16" s="5" t="s">
        <v>24</v>
      </c>
      <c r="D16" s="11" t="s">
        <v>29</v>
      </c>
      <c r="E16" s="6" t="s">
        <v>32</v>
      </c>
      <c r="F16" s="6" t="s">
        <v>37</v>
      </c>
      <c r="G16" s="5" t="s">
        <v>2</v>
      </c>
      <c r="H16" s="12">
        <v>19</v>
      </c>
      <c r="I16" s="26">
        <v>32.200000000000003</v>
      </c>
      <c r="J16" s="14">
        <v>23</v>
      </c>
      <c r="K16" s="13">
        <f t="shared" si="0"/>
        <v>611.80000000000007</v>
      </c>
      <c r="L16" s="36">
        <f t="shared" si="1"/>
        <v>140.71</v>
      </c>
      <c r="M16" s="37">
        <f t="shared" si="2"/>
        <v>752.5100000000001</v>
      </c>
    </row>
    <row r="17" spans="2:13" ht="16.5" thickBot="1" x14ac:dyDescent="0.3">
      <c r="B17" s="10">
        <v>9</v>
      </c>
      <c r="C17" s="5" t="s">
        <v>24</v>
      </c>
      <c r="D17" s="28" t="s">
        <v>30</v>
      </c>
      <c r="E17" s="31" t="s">
        <v>32</v>
      </c>
      <c r="F17" s="31" t="s">
        <v>82</v>
      </c>
      <c r="G17" s="27" t="s">
        <v>2</v>
      </c>
      <c r="H17" s="12">
        <v>2</v>
      </c>
      <c r="I17" s="26">
        <v>43</v>
      </c>
      <c r="J17" s="14">
        <v>23</v>
      </c>
      <c r="K17" s="13">
        <f t="shared" si="0"/>
        <v>86</v>
      </c>
      <c r="L17" s="36">
        <f t="shared" si="1"/>
        <v>19.78</v>
      </c>
      <c r="M17" s="37">
        <f t="shared" si="2"/>
        <v>105.78</v>
      </c>
    </row>
    <row r="18" spans="2:13" ht="16.5" thickBot="1" x14ac:dyDescent="0.3">
      <c r="B18" s="10">
        <v>10</v>
      </c>
      <c r="C18" s="5" t="s">
        <v>24</v>
      </c>
      <c r="D18" s="28" t="s">
        <v>30</v>
      </c>
      <c r="E18" s="31" t="s">
        <v>32</v>
      </c>
      <c r="F18" s="31" t="s">
        <v>38</v>
      </c>
      <c r="G18" s="27" t="s">
        <v>2</v>
      </c>
      <c r="H18" s="12">
        <v>6</v>
      </c>
      <c r="I18" s="26">
        <v>42</v>
      </c>
      <c r="J18" s="14">
        <v>23</v>
      </c>
      <c r="K18" s="13">
        <f t="shared" si="0"/>
        <v>252</v>
      </c>
      <c r="L18" s="36">
        <f t="shared" si="1"/>
        <v>57.96</v>
      </c>
      <c r="M18" s="37">
        <f t="shared" si="2"/>
        <v>309.95999999999998</v>
      </c>
    </row>
    <row r="19" spans="2:13" ht="16.5" thickBot="1" x14ac:dyDescent="0.3">
      <c r="B19" s="10">
        <v>11</v>
      </c>
      <c r="C19" s="5" t="s">
        <v>24</v>
      </c>
      <c r="D19" s="11" t="s">
        <v>31</v>
      </c>
      <c r="E19" s="6" t="s">
        <v>32</v>
      </c>
      <c r="F19" s="6" t="s">
        <v>37</v>
      </c>
      <c r="G19" s="5" t="s">
        <v>3</v>
      </c>
      <c r="H19" s="12">
        <v>5</v>
      </c>
      <c r="I19" s="26">
        <v>32.200000000000003</v>
      </c>
      <c r="J19" s="14">
        <v>23</v>
      </c>
      <c r="K19" s="13">
        <f t="shared" si="0"/>
        <v>161</v>
      </c>
      <c r="L19" s="36">
        <f t="shared" si="1"/>
        <v>37.03</v>
      </c>
      <c r="M19" s="37">
        <f t="shared" si="2"/>
        <v>198.03</v>
      </c>
    </row>
    <row r="20" spans="2:13" ht="16.5" thickBot="1" x14ac:dyDescent="0.3">
      <c r="B20" s="10">
        <v>12</v>
      </c>
      <c r="C20" s="5" t="s">
        <v>24</v>
      </c>
      <c r="D20" s="11" t="s">
        <v>39</v>
      </c>
      <c r="E20" s="6" t="s">
        <v>32</v>
      </c>
      <c r="F20" s="6" t="s">
        <v>51</v>
      </c>
      <c r="G20" s="5" t="s">
        <v>2</v>
      </c>
      <c r="H20" s="12">
        <v>4</v>
      </c>
      <c r="I20" s="26">
        <v>32.200000000000003</v>
      </c>
      <c r="J20" s="14">
        <v>23</v>
      </c>
      <c r="K20" s="13">
        <f t="shared" si="0"/>
        <v>128.80000000000001</v>
      </c>
      <c r="L20" s="36">
        <f t="shared" si="1"/>
        <v>29.62</v>
      </c>
      <c r="M20" s="37">
        <f t="shared" si="2"/>
        <v>158.42000000000002</v>
      </c>
    </row>
    <row r="21" spans="2:13" ht="16.5" thickBot="1" x14ac:dyDescent="0.3">
      <c r="B21" s="10">
        <v>13</v>
      </c>
      <c r="C21" s="19" t="s">
        <v>52</v>
      </c>
      <c r="D21" s="11" t="s">
        <v>40</v>
      </c>
      <c r="E21" s="21" t="s">
        <v>53</v>
      </c>
      <c r="F21" s="23" t="s">
        <v>33</v>
      </c>
      <c r="G21" s="5" t="s">
        <v>3</v>
      </c>
      <c r="H21" s="12">
        <v>4</v>
      </c>
      <c r="I21" s="26">
        <v>33.22</v>
      </c>
      <c r="J21" s="14">
        <v>23</v>
      </c>
      <c r="K21" s="13">
        <f t="shared" si="0"/>
        <v>132.88</v>
      </c>
      <c r="L21" s="36">
        <f t="shared" si="1"/>
        <v>30.56</v>
      </c>
      <c r="M21" s="37">
        <f t="shared" si="2"/>
        <v>163.44</v>
      </c>
    </row>
    <row r="22" spans="2:13" ht="16.5" thickBot="1" x14ac:dyDescent="0.3">
      <c r="B22" s="10">
        <v>14</v>
      </c>
      <c r="C22" s="5" t="s">
        <v>54</v>
      </c>
      <c r="D22" s="11" t="s">
        <v>41</v>
      </c>
      <c r="E22" s="6" t="s">
        <v>32</v>
      </c>
      <c r="F22" s="6" t="s">
        <v>51</v>
      </c>
      <c r="G22" s="5" t="s">
        <v>2</v>
      </c>
      <c r="H22" s="12">
        <v>4</v>
      </c>
      <c r="I22" s="26">
        <v>32</v>
      </c>
      <c r="J22" s="14">
        <v>23</v>
      </c>
      <c r="K22" s="13">
        <f t="shared" si="0"/>
        <v>128</v>
      </c>
      <c r="L22" s="36">
        <f t="shared" si="1"/>
        <v>29.44</v>
      </c>
      <c r="M22" s="37">
        <f t="shared" si="2"/>
        <v>157.44</v>
      </c>
    </row>
    <row r="23" spans="2:13" ht="16.5" thickBot="1" x14ac:dyDescent="0.3">
      <c r="B23" s="10">
        <v>15</v>
      </c>
      <c r="C23" s="5" t="s">
        <v>34</v>
      </c>
      <c r="D23" s="11" t="s">
        <v>42</v>
      </c>
      <c r="E23" s="6" t="s">
        <v>55</v>
      </c>
      <c r="F23" s="6" t="s">
        <v>37</v>
      </c>
      <c r="G23" s="5" t="s">
        <v>2</v>
      </c>
      <c r="H23" s="12">
        <v>4</v>
      </c>
      <c r="I23" s="26">
        <v>32.200000000000003</v>
      </c>
      <c r="J23" s="14">
        <v>23</v>
      </c>
      <c r="K23" s="13">
        <f t="shared" si="0"/>
        <v>128.80000000000001</v>
      </c>
      <c r="L23" s="36">
        <f t="shared" si="1"/>
        <v>29.62</v>
      </c>
      <c r="M23" s="37">
        <f t="shared" si="2"/>
        <v>158.42000000000002</v>
      </c>
    </row>
    <row r="24" spans="2:13" ht="16.5" thickBot="1" x14ac:dyDescent="0.3">
      <c r="B24" s="10">
        <v>16</v>
      </c>
      <c r="C24" s="5" t="s">
        <v>54</v>
      </c>
      <c r="D24" s="28" t="s">
        <v>43</v>
      </c>
      <c r="E24" s="30" t="s">
        <v>35</v>
      </c>
      <c r="F24" s="22" t="s">
        <v>82</v>
      </c>
      <c r="G24" s="5" t="s">
        <v>3</v>
      </c>
      <c r="H24" s="12">
        <v>2</v>
      </c>
      <c r="I24" s="26">
        <v>12</v>
      </c>
      <c r="J24" s="14">
        <v>23</v>
      </c>
      <c r="K24" s="13">
        <f t="shared" si="0"/>
        <v>24</v>
      </c>
      <c r="L24" s="36">
        <f t="shared" si="1"/>
        <v>5.52</v>
      </c>
      <c r="M24" s="37">
        <f t="shared" si="2"/>
        <v>29.52</v>
      </c>
    </row>
    <row r="25" spans="2:13" ht="16.5" thickBot="1" x14ac:dyDescent="0.3">
      <c r="B25" s="10">
        <v>17</v>
      </c>
      <c r="C25" s="5" t="s">
        <v>54</v>
      </c>
      <c r="D25" s="28" t="s">
        <v>43</v>
      </c>
      <c r="E25" s="30" t="s">
        <v>35</v>
      </c>
      <c r="F25" s="22" t="s">
        <v>38</v>
      </c>
      <c r="G25" s="5" t="s">
        <v>3</v>
      </c>
      <c r="H25" s="12">
        <v>6</v>
      </c>
      <c r="I25" s="26">
        <v>16</v>
      </c>
      <c r="J25" s="14">
        <v>23</v>
      </c>
      <c r="K25" s="13">
        <f t="shared" si="0"/>
        <v>96</v>
      </c>
      <c r="L25" s="36">
        <f t="shared" si="1"/>
        <v>22.08</v>
      </c>
      <c r="M25" s="37">
        <f t="shared" si="2"/>
        <v>118.08</v>
      </c>
    </row>
    <row r="26" spans="2:13" ht="16.5" thickBot="1" x14ac:dyDescent="0.3">
      <c r="B26" s="10">
        <v>18</v>
      </c>
      <c r="C26" s="5" t="s">
        <v>24</v>
      </c>
      <c r="D26" s="11" t="s">
        <v>44</v>
      </c>
      <c r="E26" s="6" t="s">
        <v>56</v>
      </c>
      <c r="F26" s="6" t="s">
        <v>51</v>
      </c>
      <c r="G26" s="5" t="s">
        <v>2</v>
      </c>
      <c r="H26" s="12">
        <v>8</v>
      </c>
      <c r="I26" s="26">
        <v>32.4</v>
      </c>
      <c r="J26" s="14">
        <v>23</v>
      </c>
      <c r="K26" s="13">
        <f t="shared" si="0"/>
        <v>259.2</v>
      </c>
      <c r="L26" s="36">
        <f t="shared" si="1"/>
        <v>59.62</v>
      </c>
      <c r="M26" s="37">
        <f t="shared" si="2"/>
        <v>318.82</v>
      </c>
    </row>
    <row r="27" spans="2:13" ht="16.5" thickBot="1" x14ac:dyDescent="0.3">
      <c r="B27" s="10">
        <v>19</v>
      </c>
      <c r="C27" s="5" t="s">
        <v>24</v>
      </c>
      <c r="D27" s="11" t="s">
        <v>45</v>
      </c>
      <c r="E27" s="6" t="s">
        <v>56</v>
      </c>
      <c r="F27" s="6" t="s">
        <v>51</v>
      </c>
      <c r="G27" s="5" t="s">
        <v>3</v>
      </c>
      <c r="H27" s="29">
        <v>6</v>
      </c>
      <c r="I27" s="26">
        <v>32.200000000000003</v>
      </c>
      <c r="J27" s="14">
        <v>23</v>
      </c>
      <c r="K27" s="13">
        <f t="shared" si="0"/>
        <v>193.20000000000002</v>
      </c>
      <c r="L27" s="36">
        <f t="shared" si="1"/>
        <v>44.44</v>
      </c>
      <c r="M27" s="37">
        <f t="shared" si="2"/>
        <v>237.64000000000001</v>
      </c>
    </row>
    <row r="28" spans="2:13" ht="16.5" thickBot="1" x14ac:dyDescent="0.3">
      <c r="B28" s="10">
        <v>20</v>
      </c>
      <c r="C28" s="18" t="s">
        <v>24</v>
      </c>
      <c r="D28" s="28" t="s">
        <v>46</v>
      </c>
      <c r="E28" s="22" t="s">
        <v>56</v>
      </c>
      <c r="F28" s="22" t="s">
        <v>83</v>
      </c>
      <c r="G28" s="5" t="s">
        <v>2</v>
      </c>
      <c r="H28" s="12">
        <v>1</v>
      </c>
      <c r="I28" s="26">
        <v>47</v>
      </c>
      <c r="J28" s="14">
        <v>23</v>
      </c>
      <c r="K28" s="13">
        <f t="shared" si="0"/>
        <v>47</v>
      </c>
      <c r="L28" s="36">
        <f t="shared" si="1"/>
        <v>10.81</v>
      </c>
      <c r="M28" s="37">
        <f t="shared" si="2"/>
        <v>57.81</v>
      </c>
    </row>
    <row r="29" spans="2:13" ht="16.5" thickBot="1" x14ac:dyDescent="0.3">
      <c r="B29" s="10">
        <v>21</v>
      </c>
      <c r="C29" s="18" t="s">
        <v>24</v>
      </c>
      <c r="D29" s="28" t="s">
        <v>46</v>
      </c>
      <c r="E29" s="22" t="s">
        <v>56</v>
      </c>
      <c r="F29" s="22" t="s">
        <v>74</v>
      </c>
      <c r="G29" s="5" t="s">
        <v>2</v>
      </c>
      <c r="H29" s="12">
        <v>3</v>
      </c>
      <c r="I29" s="26">
        <v>48</v>
      </c>
      <c r="J29" s="14">
        <v>23</v>
      </c>
      <c r="K29" s="13">
        <f t="shared" si="0"/>
        <v>144</v>
      </c>
      <c r="L29" s="36">
        <f t="shared" si="1"/>
        <v>33.119999999999997</v>
      </c>
      <c r="M29" s="37">
        <f t="shared" si="2"/>
        <v>177.12</v>
      </c>
    </row>
    <row r="30" spans="2:13" ht="16.5" thickBot="1" x14ac:dyDescent="0.3">
      <c r="B30" s="10">
        <v>22</v>
      </c>
      <c r="C30" s="5" t="s">
        <v>57</v>
      </c>
      <c r="D30" s="11" t="s">
        <v>47</v>
      </c>
      <c r="E30" s="6" t="s">
        <v>56</v>
      </c>
      <c r="F30" s="22" t="s">
        <v>51</v>
      </c>
      <c r="G30" s="5" t="s">
        <v>2</v>
      </c>
      <c r="H30" s="12">
        <v>1</v>
      </c>
      <c r="I30" s="26">
        <v>65</v>
      </c>
      <c r="J30" s="14">
        <v>23</v>
      </c>
      <c r="K30" s="13">
        <f t="shared" si="0"/>
        <v>65</v>
      </c>
      <c r="L30" s="36">
        <f t="shared" si="1"/>
        <v>14.95</v>
      </c>
      <c r="M30" s="37">
        <f t="shared" si="2"/>
        <v>79.95</v>
      </c>
    </row>
    <row r="31" spans="2:13" ht="16.5" thickBot="1" x14ac:dyDescent="0.3">
      <c r="B31" s="25">
        <v>23</v>
      </c>
      <c r="C31" s="5" t="s">
        <v>24</v>
      </c>
      <c r="D31" s="11" t="s">
        <v>48</v>
      </c>
      <c r="E31" s="6" t="s">
        <v>56</v>
      </c>
      <c r="F31" s="6" t="s">
        <v>51</v>
      </c>
      <c r="G31" s="5" t="s">
        <v>2</v>
      </c>
      <c r="H31" s="12">
        <v>3</v>
      </c>
      <c r="I31" s="26">
        <v>32.200000000000003</v>
      </c>
      <c r="J31" s="14">
        <v>23</v>
      </c>
      <c r="K31" s="13">
        <f t="shared" si="0"/>
        <v>96.600000000000009</v>
      </c>
      <c r="L31" s="36">
        <f t="shared" si="1"/>
        <v>22.22</v>
      </c>
      <c r="M31" s="37">
        <f t="shared" si="2"/>
        <v>118.82000000000001</v>
      </c>
    </row>
    <row r="32" spans="2:13" ht="16.5" thickBot="1" x14ac:dyDescent="0.3">
      <c r="B32" s="10">
        <v>24</v>
      </c>
      <c r="C32" s="27" t="s">
        <v>34</v>
      </c>
      <c r="D32" s="28" t="s">
        <v>49</v>
      </c>
      <c r="E32" s="30" t="s">
        <v>35</v>
      </c>
      <c r="F32" s="22" t="s">
        <v>87</v>
      </c>
      <c r="G32" s="5" t="s">
        <v>2</v>
      </c>
      <c r="H32" s="12">
        <v>3</v>
      </c>
      <c r="I32" s="32">
        <v>35.56</v>
      </c>
      <c r="J32" s="14">
        <v>23</v>
      </c>
      <c r="K32" s="13">
        <f t="shared" si="0"/>
        <v>106.68</v>
      </c>
      <c r="L32" s="36">
        <f t="shared" si="1"/>
        <v>24.54</v>
      </c>
      <c r="M32" s="37">
        <f t="shared" si="2"/>
        <v>131.22</v>
      </c>
    </row>
    <row r="33" spans="2:13" ht="16.5" thickBot="1" x14ac:dyDescent="0.3">
      <c r="B33" s="10">
        <v>25</v>
      </c>
      <c r="C33" s="27" t="s">
        <v>34</v>
      </c>
      <c r="D33" s="28" t="s">
        <v>49</v>
      </c>
      <c r="E33" s="30" t="s">
        <v>35</v>
      </c>
      <c r="F33" s="22" t="s">
        <v>86</v>
      </c>
      <c r="G33" s="5" t="s">
        <v>2</v>
      </c>
      <c r="H33" s="12">
        <v>3</v>
      </c>
      <c r="I33" s="26">
        <v>31.11</v>
      </c>
      <c r="J33" s="14">
        <v>23</v>
      </c>
      <c r="K33" s="13">
        <f t="shared" si="0"/>
        <v>93.33</v>
      </c>
      <c r="L33" s="36">
        <f t="shared" si="1"/>
        <v>21.47</v>
      </c>
      <c r="M33" s="37">
        <f t="shared" si="2"/>
        <v>114.8</v>
      </c>
    </row>
    <row r="34" spans="2:13" ht="16.5" thickBot="1" x14ac:dyDescent="0.3">
      <c r="B34" s="10">
        <v>26</v>
      </c>
      <c r="C34" s="5" t="s">
        <v>54</v>
      </c>
      <c r="D34" s="11" t="s">
        <v>50</v>
      </c>
      <c r="E34" s="6" t="s">
        <v>56</v>
      </c>
      <c r="F34" s="6" t="s">
        <v>51</v>
      </c>
      <c r="G34" s="5" t="s">
        <v>2</v>
      </c>
      <c r="H34" s="12">
        <v>2</v>
      </c>
      <c r="I34" s="26">
        <v>32</v>
      </c>
      <c r="J34" s="14">
        <v>23</v>
      </c>
      <c r="K34" s="13">
        <f t="shared" si="0"/>
        <v>64</v>
      </c>
      <c r="L34" s="36">
        <f t="shared" si="1"/>
        <v>14.72</v>
      </c>
      <c r="M34" s="37">
        <f t="shared" si="2"/>
        <v>78.72</v>
      </c>
    </row>
    <row r="35" spans="2:13" ht="16.5" thickBot="1" x14ac:dyDescent="0.3">
      <c r="B35" s="10">
        <v>27</v>
      </c>
      <c r="C35" s="5" t="s">
        <v>69</v>
      </c>
      <c r="D35" s="6" t="s">
        <v>60</v>
      </c>
      <c r="E35" s="20" t="s">
        <v>35</v>
      </c>
      <c r="F35" s="22" t="s">
        <v>94</v>
      </c>
      <c r="G35" s="5" t="s">
        <v>2</v>
      </c>
      <c r="H35" s="12">
        <v>4</v>
      </c>
      <c r="I35" s="26">
        <v>45.89</v>
      </c>
      <c r="J35" s="14">
        <v>23</v>
      </c>
      <c r="K35" s="13">
        <f t="shared" si="0"/>
        <v>183.56</v>
      </c>
      <c r="L35" s="36">
        <f t="shared" si="1"/>
        <v>42.22</v>
      </c>
      <c r="M35" s="37">
        <f t="shared" si="2"/>
        <v>225.78</v>
      </c>
    </row>
    <row r="36" spans="2:13" ht="16.5" thickBot="1" x14ac:dyDescent="0.3">
      <c r="B36" s="10">
        <v>28</v>
      </c>
      <c r="C36" s="5" t="s">
        <v>69</v>
      </c>
      <c r="D36" s="6" t="s">
        <v>60</v>
      </c>
      <c r="E36" s="20" t="s">
        <v>35</v>
      </c>
      <c r="F36" s="22" t="s">
        <v>98</v>
      </c>
      <c r="G36" s="5" t="s">
        <v>2</v>
      </c>
      <c r="H36" s="12">
        <v>6</v>
      </c>
      <c r="I36" s="26">
        <v>230</v>
      </c>
      <c r="J36" s="14">
        <v>23</v>
      </c>
      <c r="K36" s="13">
        <f t="shared" si="0"/>
        <v>1380</v>
      </c>
      <c r="L36" s="36">
        <f t="shared" si="1"/>
        <v>317.39999999999998</v>
      </c>
      <c r="M36" s="37">
        <f t="shared" si="2"/>
        <v>1697.4</v>
      </c>
    </row>
    <row r="37" spans="2:13" ht="16.5" thickBot="1" x14ac:dyDescent="0.3">
      <c r="B37" s="10">
        <v>29</v>
      </c>
      <c r="C37" s="5" t="s">
        <v>24</v>
      </c>
      <c r="D37" s="6" t="s">
        <v>61</v>
      </c>
      <c r="E37" s="20" t="s">
        <v>35</v>
      </c>
      <c r="F37" s="22" t="s">
        <v>95</v>
      </c>
      <c r="G37" s="5" t="s">
        <v>2</v>
      </c>
      <c r="H37" s="12">
        <v>3</v>
      </c>
      <c r="I37" s="26">
        <v>68</v>
      </c>
      <c r="J37" s="14">
        <v>23</v>
      </c>
      <c r="K37" s="13">
        <f t="shared" si="0"/>
        <v>204</v>
      </c>
      <c r="L37" s="36">
        <f t="shared" si="1"/>
        <v>46.92</v>
      </c>
      <c r="M37" s="37">
        <f t="shared" si="2"/>
        <v>250.92000000000002</v>
      </c>
    </row>
    <row r="38" spans="2:13" ht="16.5" thickBot="1" x14ac:dyDescent="0.3">
      <c r="B38" s="10">
        <v>30</v>
      </c>
      <c r="C38" s="5" t="s">
        <v>24</v>
      </c>
      <c r="D38" s="6" t="s">
        <v>61</v>
      </c>
      <c r="E38" s="20" t="s">
        <v>35</v>
      </c>
      <c r="F38" s="22" t="s">
        <v>99</v>
      </c>
      <c r="G38" s="5" t="s">
        <v>2</v>
      </c>
      <c r="H38" s="12">
        <v>3</v>
      </c>
      <c r="I38" s="26">
        <v>42</v>
      </c>
      <c r="J38" s="14">
        <v>23</v>
      </c>
      <c r="K38" s="13">
        <f t="shared" si="0"/>
        <v>126</v>
      </c>
      <c r="L38" s="36">
        <f t="shared" si="1"/>
        <v>28.98</v>
      </c>
      <c r="M38" s="37">
        <f t="shared" si="2"/>
        <v>154.97999999999999</v>
      </c>
    </row>
    <row r="39" spans="2:13" ht="16.5" thickBot="1" x14ac:dyDescent="0.3">
      <c r="B39" s="10">
        <v>31</v>
      </c>
      <c r="C39" s="5" t="s">
        <v>70</v>
      </c>
      <c r="D39" s="6" t="s">
        <v>62</v>
      </c>
      <c r="E39" s="6" t="s">
        <v>56</v>
      </c>
      <c r="F39" s="6" t="s">
        <v>37</v>
      </c>
      <c r="G39" s="5" t="s">
        <v>2</v>
      </c>
      <c r="H39" s="12">
        <v>1</v>
      </c>
      <c r="I39" s="26">
        <v>52</v>
      </c>
      <c r="J39" s="14">
        <v>23</v>
      </c>
      <c r="K39" s="13">
        <f t="shared" si="0"/>
        <v>52</v>
      </c>
      <c r="L39" s="36">
        <f t="shared" si="1"/>
        <v>11.96</v>
      </c>
      <c r="M39" s="37">
        <f t="shared" si="2"/>
        <v>63.96</v>
      </c>
    </row>
    <row r="40" spans="2:13" ht="16.5" thickBot="1" x14ac:dyDescent="0.3">
      <c r="B40" s="10">
        <v>32</v>
      </c>
      <c r="C40" s="27" t="s">
        <v>34</v>
      </c>
      <c r="D40" s="22" t="s">
        <v>63</v>
      </c>
      <c r="E40" s="30" t="s">
        <v>35</v>
      </c>
      <c r="F40" s="22" t="s">
        <v>84</v>
      </c>
      <c r="G40" s="27" t="s">
        <v>2</v>
      </c>
      <c r="H40" s="12">
        <v>2</v>
      </c>
      <c r="I40" s="26">
        <v>26</v>
      </c>
      <c r="J40" s="14">
        <v>23</v>
      </c>
      <c r="K40" s="13">
        <f t="shared" si="0"/>
        <v>52</v>
      </c>
      <c r="L40" s="36">
        <f t="shared" si="1"/>
        <v>11.96</v>
      </c>
      <c r="M40" s="37">
        <f t="shared" si="2"/>
        <v>63.96</v>
      </c>
    </row>
    <row r="41" spans="2:13" ht="16.5" thickBot="1" x14ac:dyDescent="0.3">
      <c r="B41" s="10">
        <v>33</v>
      </c>
      <c r="C41" s="27" t="s">
        <v>34</v>
      </c>
      <c r="D41" s="22" t="s">
        <v>63</v>
      </c>
      <c r="E41" s="30" t="s">
        <v>35</v>
      </c>
      <c r="F41" s="22" t="s">
        <v>85</v>
      </c>
      <c r="G41" s="27" t="s">
        <v>2</v>
      </c>
      <c r="H41" s="12">
        <v>3</v>
      </c>
      <c r="I41" s="26">
        <v>39</v>
      </c>
      <c r="J41" s="14">
        <v>23</v>
      </c>
      <c r="K41" s="13">
        <f t="shared" si="0"/>
        <v>117</v>
      </c>
      <c r="L41" s="36">
        <f t="shared" si="1"/>
        <v>26.91</v>
      </c>
      <c r="M41" s="37">
        <f t="shared" si="2"/>
        <v>143.91</v>
      </c>
    </row>
    <row r="42" spans="2:13" ht="16.5" thickBot="1" x14ac:dyDescent="0.3">
      <c r="B42" s="10">
        <v>34</v>
      </c>
      <c r="C42" s="5" t="s">
        <v>24</v>
      </c>
      <c r="D42" s="22" t="s">
        <v>64</v>
      </c>
      <c r="E42" s="30" t="s">
        <v>35</v>
      </c>
      <c r="F42" s="22" t="s">
        <v>88</v>
      </c>
      <c r="G42" s="5" t="s">
        <v>3</v>
      </c>
      <c r="H42" s="12">
        <v>3</v>
      </c>
      <c r="I42" s="26">
        <v>19</v>
      </c>
      <c r="J42" s="14">
        <v>23</v>
      </c>
      <c r="K42" s="13">
        <f t="shared" si="0"/>
        <v>57</v>
      </c>
      <c r="L42" s="36">
        <f t="shared" si="1"/>
        <v>13.11</v>
      </c>
      <c r="M42" s="37">
        <f t="shared" si="2"/>
        <v>70.11</v>
      </c>
    </row>
    <row r="43" spans="2:13" ht="16.5" thickBot="1" x14ac:dyDescent="0.3">
      <c r="B43" s="10">
        <v>35</v>
      </c>
      <c r="C43" s="38"/>
      <c r="D43" s="22" t="s">
        <v>64</v>
      </c>
      <c r="E43" s="30" t="s">
        <v>35</v>
      </c>
      <c r="F43" s="22" t="s">
        <v>89</v>
      </c>
      <c r="G43" s="5" t="s">
        <v>3</v>
      </c>
      <c r="H43" s="12">
        <v>2</v>
      </c>
      <c r="I43" s="26">
        <v>26</v>
      </c>
      <c r="J43" s="14">
        <v>23</v>
      </c>
      <c r="K43" s="13">
        <f t="shared" si="0"/>
        <v>52</v>
      </c>
      <c r="L43" s="36">
        <f t="shared" si="1"/>
        <v>11.96</v>
      </c>
      <c r="M43" s="37">
        <f t="shared" si="2"/>
        <v>63.96</v>
      </c>
    </row>
    <row r="44" spans="2:13" ht="16.5" thickBot="1" x14ac:dyDescent="0.3">
      <c r="B44" s="10">
        <v>36</v>
      </c>
      <c r="C44" s="5" t="s">
        <v>34</v>
      </c>
      <c r="D44" s="6" t="s">
        <v>65</v>
      </c>
      <c r="E44" s="6" t="s">
        <v>56</v>
      </c>
      <c r="F44" s="6" t="s">
        <v>37</v>
      </c>
      <c r="G44" s="5" t="s">
        <v>2</v>
      </c>
      <c r="H44" s="12">
        <v>2</v>
      </c>
      <c r="I44" s="26">
        <v>32.200000000000003</v>
      </c>
      <c r="J44" s="14">
        <v>23</v>
      </c>
      <c r="K44" s="13">
        <f t="shared" si="0"/>
        <v>64.400000000000006</v>
      </c>
      <c r="L44" s="36">
        <f t="shared" si="1"/>
        <v>14.81</v>
      </c>
      <c r="M44" s="37">
        <f t="shared" si="2"/>
        <v>79.210000000000008</v>
      </c>
    </row>
    <row r="45" spans="2:13" ht="16.5" thickBot="1" x14ac:dyDescent="0.3">
      <c r="B45" s="10">
        <v>37</v>
      </c>
      <c r="C45" s="5" t="s">
        <v>57</v>
      </c>
      <c r="D45" s="6" t="s">
        <v>71</v>
      </c>
      <c r="E45" s="6" t="s">
        <v>32</v>
      </c>
      <c r="F45" s="6" t="s">
        <v>37</v>
      </c>
      <c r="G45" s="5" t="s">
        <v>2</v>
      </c>
      <c r="H45" s="12">
        <v>3</v>
      </c>
      <c r="I45" s="26">
        <v>41</v>
      </c>
      <c r="J45" s="14">
        <v>23</v>
      </c>
      <c r="K45" s="13">
        <f t="shared" si="0"/>
        <v>123</v>
      </c>
      <c r="L45" s="36">
        <f t="shared" si="1"/>
        <v>28.29</v>
      </c>
      <c r="M45" s="37">
        <f t="shared" si="2"/>
        <v>151.29</v>
      </c>
    </row>
    <row r="46" spans="2:13" ht="16.5" thickBot="1" x14ac:dyDescent="0.3">
      <c r="B46" s="10">
        <v>38</v>
      </c>
      <c r="C46" s="5" t="s">
        <v>24</v>
      </c>
      <c r="D46" s="28" t="s">
        <v>75</v>
      </c>
      <c r="E46" s="22" t="s">
        <v>32</v>
      </c>
      <c r="F46" s="22" t="s">
        <v>90</v>
      </c>
      <c r="G46" s="5" t="s">
        <v>3</v>
      </c>
      <c r="H46" s="12">
        <v>1</v>
      </c>
      <c r="I46" s="26">
        <v>47</v>
      </c>
      <c r="J46" s="14">
        <v>23</v>
      </c>
      <c r="K46" s="13">
        <f t="shared" si="0"/>
        <v>47</v>
      </c>
      <c r="L46" s="36">
        <f t="shared" si="1"/>
        <v>10.81</v>
      </c>
      <c r="M46" s="37">
        <f t="shared" si="2"/>
        <v>57.81</v>
      </c>
    </row>
    <row r="47" spans="2:13" ht="16.5" thickBot="1" x14ac:dyDescent="0.3">
      <c r="B47" s="10">
        <v>39</v>
      </c>
      <c r="C47" s="5" t="s">
        <v>24</v>
      </c>
      <c r="D47" s="28" t="s">
        <v>75</v>
      </c>
      <c r="E47" s="22" t="s">
        <v>32</v>
      </c>
      <c r="F47" s="22" t="s">
        <v>74</v>
      </c>
      <c r="G47" s="5" t="s">
        <v>2</v>
      </c>
      <c r="H47" s="12">
        <v>3</v>
      </c>
      <c r="I47" s="26">
        <v>48</v>
      </c>
      <c r="J47" s="14">
        <v>23</v>
      </c>
      <c r="K47" s="13">
        <f t="shared" si="0"/>
        <v>144</v>
      </c>
      <c r="L47" s="36">
        <f t="shared" si="1"/>
        <v>33.119999999999997</v>
      </c>
      <c r="M47" s="37">
        <f t="shared" si="2"/>
        <v>177.12</v>
      </c>
    </row>
    <row r="48" spans="2:13" ht="16.5" thickBot="1" x14ac:dyDescent="0.3">
      <c r="B48" s="10">
        <v>40</v>
      </c>
      <c r="C48" s="5" t="s">
        <v>72</v>
      </c>
      <c r="D48" s="22" t="s">
        <v>66</v>
      </c>
      <c r="E48" s="30" t="s">
        <v>35</v>
      </c>
      <c r="F48" s="22" t="s">
        <v>91</v>
      </c>
      <c r="G48" s="5" t="s">
        <v>3</v>
      </c>
      <c r="H48" s="12">
        <v>2</v>
      </c>
      <c r="I48" s="26">
        <v>12</v>
      </c>
      <c r="J48" s="14">
        <v>23</v>
      </c>
      <c r="K48" s="13">
        <f t="shared" si="0"/>
        <v>24</v>
      </c>
      <c r="L48" s="36">
        <f t="shared" si="1"/>
        <v>5.52</v>
      </c>
      <c r="M48" s="37">
        <f t="shared" si="2"/>
        <v>29.52</v>
      </c>
    </row>
    <row r="49" spans="2:14" ht="16.5" thickBot="1" x14ac:dyDescent="0.3">
      <c r="B49" s="10">
        <v>41</v>
      </c>
      <c r="C49" s="5" t="s">
        <v>72</v>
      </c>
      <c r="D49" s="22" t="s">
        <v>66</v>
      </c>
      <c r="E49" s="30" t="s">
        <v>35</v>
      </c>
      <c r="F49" s="22" t="s">
        <v>73</v>
      </c>
      <c r="G49" s="5" t="s">
        <v>3</v>
      </c>
      <c r="H49" s="12">
        <v>6</v>
      </c>
      <c r="I49" s="26">
        <v>16</v>
      </c>
      <c r="J49" s="14">
        <v>23</v>
      </c>
      <c r="K49" s="13">
        <f t="shared" si="0"/>
        <v>96</v>
      </c>
      <c r="L49" s="36">
        <f t="shared" si="1"/>
        <v>22.08</v>
      </c>
      <c r="M49" s="37">
        <f t="shared" si="2"/>
        <v>118.08</v>
      </c>
    </row>
    <row r="50" spans="2:14" ht="16.5" thickBot="1" x14ac:dyDescent="0.3">
      <c r="B50" s="10">
        <v>42</v>
      </c>
      <c r="C50" s="6" t="s">
        <v>70</v>
      </c>
      <c r="D50" s="22" t="s">
        <v>78</v>
      </c>
      <c r="E50" s="22" t="s">
        <v>56</v>
      </c>
      <c r="F50" s="24" t="s">
        <v>51</v>
      </c>
      <c r="G50" s="5" t="s">
        <v>2</v>
      </c>
      <c r="H50" s="12">
        <v>1</v>
      </c>
      <c r="I50" s="26">
        <v>88</v>
      </c>
      <c r="J50" s="14">
        <v>23</v>
      </c>
      <c r="K50" s="13">
        <f t="shared" si="0"/>
        <v>88</v>
      </c>
      <c r="L50" s="36">
        <f t="shared" si="1"/>
        <v>20.239999999999998</v>
      </c>
      <c r="M50" s="37">
        <f t="shared" si="2"/>
        <v>108.24</v>
      </c>
    </row>
    <row r="51" spans="2:14" ht="16.5" thickBot="1" x14ac:dyDescent="0.3">
      <c r="B51" s="10">
        <v>43</v>
      </c>
      <c r="C51" s="5" t="s">
        <v>54</v>
      </c>
      <c r="D51" s="22" t="s">
        <v>67</v>
      </c>
      <c r="E51" s="30" t="s">
        <v>35</v>
      </c>
      <c r="F51" s="22" t="s">
        <v>92</v>
      </c>
      <c r="G51" s="5" t="s">
        <v>2</v>
      </c>
      <c r="H51" s="12">
        <v>2</v>
      </c>
      <c r="I51" s="26">
        <v>12</v>
      </c>
      <c r="J51" s="14">
        <v>23</v>
      </c>
      <c r="K51" s="13">
        <f t="shared" si="0"/>
        <v>24</v>
      </c>
      <c r="L51" s="36">
        <f t="shared" si="1"/>
        <v>5.52</v>
      </c>
      <c r="M51" s="37">
        <f t="shared" si="2"/>
        <v>29.52</v>
      </c>
    </row>
    <row r="52" spans="2:14" ht="16.5" thickBot="1" x14ac:dyDescent="0.3">
      <c r="B52" s="10">
        <v>44</v>
      </c>
      <c r="C52" s="5" t="s">
        <v>54</v>
      </c>
      <c r="D52" s="22" t="s">
        <v>67</v>
      </c>
      <c r="E52" s="30" t="s">
        <v>35</v>
      </c>
      <c r="F52" s="22" t="s">
        <v>76</v>
      </c>
      <c r="G52" s="5" t="s">
        <v>2</v>
      </c>
      <c r="H52" s="12">
        <v>6</v>
      </c>
      <c r="I52" s="26">
        <v>16</v>
      </c>
      <c r="J52" s="14">
        <v>23</v>
      </c>
      <c r="K52" s="13">
        <f t="shared" si="0"/>
        <v>96</v>
      </c>
      <c r="L52" s="36">
        <f t="shared" si="1"/>
        <v>22.08</v>
      </c>
      <c r="M52" s="37">
        <f t="shared" si="2"/>
        <v>118.08</v>
      </c>
    </row>
    <row r="53" spans="2:14" ht="16.5" thickBot="1" x14ac:dyDescent="0.3">
      <c r="B53" s="10">
        <v>45</v>
      </c>
      <c r="C53" s="5" t="s">
        <v>34</v>
      </c>
      <c r="D53" s="22" t="s">
        <v>68</v>
      </c>
      <c r="E53" s="30" t="s">
        <v>35</v>
      </c>
      <c r="F53" s="22" t="s">
        <v>83</v>
      </c>
      <c r="G53" s="5" t="s">
        <v>2</v>
      </c>
      <c r="H53" s="12">
        <v>5</v>
      </c>
      <c r="I53" s="26">
        <v>19</v>
      </c>
      <c r="J53" s="14">
        <v>23</v>
      </c>
      <c r="K53" s="13">
        <f t="shared" si="0"/>
        <v>95</v>
      </c>
      <c r="L53" s="36">
        <f t="shared" si="1"/>
        <v>21.85</v>
      </c>
      <c r="M53" s="37">
        <f t="shared" si="2"/>
        <v>116.85</v>
      </c>
    </row>
    <row r="54" spans="2:14" ht="16.5" thickBot="1" x14ac:dyDescent="0.3">
      <c r="B54" s="10">
        <v>46</v>
      </c>
      <c r="C54" s="5" t="s">
        <v>24</v>
      </c>
      <c r="D54" s="22" t="s">
        <v>68</v>
      </c>
      <c r="E54" s="30" t="s">
        <v>35</v>
      </c>
      <c r="F54" s="22" t="s">
        <v>77</v>
      </c>
      <c r="G54" s="5" t="s">
        <v>3</v>
      </c>
      <c r="H54" s="12">
        <v>5</v>
      </c>
      <c r="I54" s="26">
        <v>26</v>
      </c>
      <c r="J54" s="14">
        <v>23</v>
      </c>
      <c r="K54" s="13">
        <f t="shared" si="0"/>
        <v>130</v>
      </c>
      <c r="L54" s="40">
        <f t="shared" si="1"/>
        <v>29.9</v>
      </c>
      <c r="M54" s="37">
        <f t="shared" si="2"/>
        <v>159.9</v>
      </c>
    </row>
    <row r="55" spans="2:14" ht="15.75" x14ac:dyDescent="0.25">
      <c r="B55" s="4"/>
      <c r="C55" s="15"/>
      <c r="D55" s="15"/>
      <c r="E55" s="15"/>
      <c r="F55" s="15"/>
      <c r="G55" s="15"/>
      <c r="H55" s="2"/>
      <c r="I55" s="15"/>
      <c r="J55" s="16" t="s">
        <v>15</v>
      </c>
      <c r="K55" s="17">
        <f>SUM(K9:K54)</f>
        <v>11315.19</v>
      </c>
      <c r="L55" s="11">
        <f>SUM(L9:L54)</f>
        <v>2602.5099999999993</v>
      </c>
      <c r="M55" s="17">
        <f>SUM(M9:M54)</f>
        <v>13917.699999999997</v>
      </c>
      <c r="N55">
        <f>K55+L55</f>
        <v>13917.7</v>
      </c>
    </row>
    <row r="56" spans="2:14" ht="15.75" x14ac:dyDescent="0.25">
      <c r="B56" s="4"/>
      <c r="C56" s="4"/>
      <c r="D56" s="4"/>
      <c r="E56" s="4"/>
      <c r="F56" s="4"/>
      <c r="G56" s="4"/>
      <c r="H56" s="4"/>
      <c r="I56" s="4"/>
      <c r="J56" s="39">
        <v>23</v>
      </c>
      <c r="K56" s="41">
        <f>K55</f>
        <v>11315.19</v>
      </c>
      <c r="L56" s="42">
        <f>ROUND(J56*K56/100,2)</f>
        <v>2602.4899999999998</v>
      </c>
      <c r="M56" s="43">
        <f>K56+L56</f>
        <v>13917.68</v>
      </c>
    </row>
    <row r="57" spans="2:14" x14ac:dyDescent="0.25">
      <c r="B57" s="4"/>
      <c r="C57" s="91" t="s">
        <v>97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4" x14ac:dyDescent="0.25">
      <c r="B58" s="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4" x14ac:dyDescent="0.25">
      <c r="B59" s="4"/>
      <c r="C59" s="92" t="s">
        <v>16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2:14" x14ac:dyDescent="0.25">
      <c r="B60" s="4"/>
      <c r="C60" s="4"/>
      <c r="D60" s="4"/>
      <c r="E60" s="4"/>
      <c r="F60" s="4"/>
      <c r="G60" s="93"/>
      <c r="H60" s="93"/>
      <c r="I60" s="93"/>
      <c r="J60" s="93"/>
      <c r="K60" s="93"/>
      <c r="L60" s="93"/>
      <c r="M60" s="93"/>
    </row>
    <row r="61" spans="2:14" x14ac:dyDescent="0.25">
      <c r="B61" s="4"/>
      <c r="C61" s="4"/>
      <c r="D61" s="4"/>
      <c r="E61" s="4"/>
      <c r="F61" s="4"/>
      <c r="G61" s="92" t="s">
        <v>4</v>
      </c>
      <c r="H61" s="92"/>
      <c r="I61" s="92"/>
      <c r="J61" s="92"/>
      <c r="K61" s="92"/>
      <c r="L61" s="92"/>
      <c r="M61" s="92"/>
    </row>
    <row r="62" spans="2:14" x14ac:dyDescent="0.25">
      <c r="B62" s="4"/>
      <c r="C62" s="4" t="s">
        <v>81</v>
      </c>
      <c r="D62" s="4"/>
      <c r="E62" s="4"/>
      <c r="F62" s="4"/>
      <c r="G62" s="92" t="s">
        <v>8</v>
      </c>
      <c r="H62" s="92"/>
      <c r="I62" s="92"/>
      <c r="J62" s="92"/>
      <c r="K62" s="92"/>
      <c r="L62" s="92"/>
      <c r="M62" s="92"/>
    </row>
  </sheetData>
  <mergeCells count="9">
    <mergeCell ref="G60:M60"/>
    <mergeCell ref="G61:M61"/>
    <mergeCell ref="G62:M62"/>
    <mergeCell ref="B6:B8"/>
    <mergeCell ref="C6:C8"/>
    <mergeCell ref="G6:G8"/>
    <mergeCell ref="C57:M57"/>
    <mergeCell ref="C58:M58"/>
    <mergeCell ref="C59:M59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2"/>
  <sheetViews>
    <sheetView workbookViewId="0">
      <selection activeCell="Q6" sqref="Q6:S56"/>
    </sheetView>
  </sheetViews>
  <sheetFormatPr defaultRowHeight="15" x14ac:dyDescent="0.25"/>
  <cols>
    <col min="2" max="2" width="4.85546875" customWidth="1"/>
    <col min="3" max="3" width="21.28515625" customWidth="1"/>
    <col min="4" max="4" width="36.28515625" customWidth="1"/>
    <col min="5" max="5" width="7.28515625" customWidth="1"/>
    <col min="6" max="6" width="31.28515625" customWidth="1"/>
    <col min="7" max="7" width="5.7109375" customWidth="1"/>
    <col min="8" max="8" width="10.42578125" customWidth="1"/>
    <col min="9" max="9" width="11.140625" customWidth="1"/>
    <col min="10" max="10" width="9.140625" customWidth="1"/>
    <col min="11" max="13" width="11.140625" customWidth="1"/>
    <col min="17" max="17" width="11.140625" customWidth="1"/>
    <col min="19" max="19" width="13" customWidth="1"/>
  </cols>
  <sheetData>
    <row r="1" spans="2:19" x14ac:dyDescent="0.25">
      <c r="C1" t="s">
        <v>102</v>
      </c>
    </row>
    <row r="2" spans="2:19" x14ac:dyDescent="0.25">
      <c r="C2" t="s">
        <v>103</v>
      </c>
    </row>
    <row r="4" spans="2:19" x14ac:dyDescent="0.25">
      <c r="B4" s="4"/>
      <c r="C4" s="1" t="s">
        <v>18</v>
      </c>
      <c r="D4" s="1"/>
      <c r="E4" s="1"/>
      <c r="F4" s="1"/>
      <c r="G4" s="4"/>
      <c r="H4" s="4"/>
      <c r="I4" s="4"/>
      <c r="J4" s="4"/>
      <c r="K4" s="4"/>
      <c r="L4" s="1" t="s">
        <v>17</v>
      </c>
      <c r="M4" s="4"/>
    </row>
    <row r="5" spans="2:19" ht="15.7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9" ht="15" customHeight="1" x14ac:dyDescent="0.25">
      <c r="B6" s="101" t="s">
        <v>0</v>
      </c>
      <c r="C6" s="101" t="s">
        <v>19</v>
      </c>
      <c r="D6" s="33"/>
      <c r="E6" s="33"/>
      <c r="F6" s="33" t="s">
        <v>20</v>
      </c>
      <c r="G6" s="104" t="s">
        <v>1</v>
      </c>
      <c r="H6" s="7"/>
      <c r="I6" s="33"/>
      <c r="J6" s="33"/>
      <c r="K6" s="33"/>
      <c r="L6" s="33"/>
      <c r="M6" s="33"/>
      <c r="Q6" s="33"/>
      <c r="R6" s="33"/>
      <c r="S6" s="33"/>
    </row>
    <row r="7" spans="2:19" x14ac:dyDescent="0.25">
      <c r="B7" s="102"/>
      <c r="C7" s="102"/>
      <c r="D7" s="34" t="s">
        <v>22</v>
      </c>
      <c r="E7" s="34" t="s">
        <v>23</v>
      </c>
      <c r="F7" s="34" t="s">
        <v>21</v>
      </c>
      <c r="G7" s="105"/>
      <c r="H7" s="8" t="s">
        <v>9</v>
      </c>
      <c r="I7" s="8" t="s">
        <v>7</v>
      </c>
      <c r="J7" s="8" t="s">
        <v>11</v>
      </c>
      <c r="K7" s="8" t="s">
        <v>5</v>
      </c>
      <c r="L7" s="8" t="s">
        <v>13</v>
      </c>
      <c r="M7" s="8" t="s">
        <v>5</v>
      </c>
      <c r="Q7" s="8" t="s">
        <v>5</v>
      </c>
      <c r="R7" s="8" t="s">
        <v>13</v>
      </c>
      <c r="S7" s="8" t="s">
        <v>5</v>
      </c>
    </row>
    <row r="8" spans="2:19" ht="15.75" thickBot="1" x14ac:dyDescent="0.3">
      <c r="B8" s="103"/>
      <c r="C8" s="103"/>
      <c r="D8" s="35"/>
      <c r="E8" s="35"/>
      <c r="F8" s="35"/>
      <c r="G8" s="106"/>
      <c r="H8" s="9"/>
      <c r="I8" s="9" t="s">
        <v>10</v>
      </c>
      <c r="J8" s="9" t="s">
        <v>12</v>
      </c>
      <c r="K8" s="9" t="s">
        <v>10</v>
      </c>
      <c r="L8" s="9" t="s">
        <v>14</v>
      </c>
      <c r="M8" s="9" t="s">
        <v>6</v>
      </c>
      <c r="Q8" s="9" t="s">
        <v>10</v>
      </c>
      <c r="R8" s="9" t="s">
        <v>14</v>
      </c>
      <c r="S8" s="9" t="s">
        <v>6</v>
      </c>
    </row>
    <row r="9" spans="2:19" ht="16.5" thickBot="1" x14ac:dyDescent="0.3">
      <c r="B9" s="25">
        <v>1</v>
      </c>
      <c r="C9" s="3" t="s">
        <v>24</v>
      </c>
      <c r="D9" s="28" t="s">
        <v>25</v>
      </c>
      <c r="E9" s="22" t="s">
        <v>32</v>
      </c>
      <c r="F9" s="22" t="s">
        <v>79</v>
      </c>
      <c r="G9" s="27" t="s">
        <v>2</v>
      </c>
      <c r="H9" s="29">
        <v>4</v>
      </c>
      <c r="I9" s="46">
        <v>197.81</v>
      </c>
      <c r="J9" s="14">
        <v>23</v>
      </c>
      <c r="K9" s="48">
        <f>H9*I9</f>
        <v>791.24</v>
      </c>
      <c r="L9" s="53">
        <f>ROUND(J9*K9/100,2)</f>
        <v>181.99</v>
      </c>
      <c r="M9" s="54">
        <f>K9+L9</f>
        <v>973.23</v>
      </c>
      <c r="Q9" s="48">
        <v>791.24</v>
      </c>
      <c r="R9" s="53">
        <v>181.99</v>
      </c>
      <c r="S9" s="54">
        <f>Q9+R9</f>
        <v>973.23</v>
      </c>
    </row>
    <row r="10" spans="2:19" ht="16.5" thickBot="1" x14ac:dyDescent="0.3">
      <c r="B10" s="25">
        <v>2</v>
      </c>
      <c r="C10" s="3" t="s">
        <v>24</v>
      </c>
      <c r="D10" s="28" t="s">
        <v>25</v>
      </c>
      <c r="E10" s="22" t="s">
        <v>32</v>
      </c>
      <c r="F10" s="22" t="s">
        <v>96</v>
      </c>
      <c r="G10" s="27" t="s">
        <v>2</v>
      </c>
      <c r="H10" s="29">
        <v>12</v>
      </c>
      <c r="I10" s="46">
        <v>233.27</v>
      </c>
      <c r="J10" s="14">
        <v>23</v>
      </c>
      <c r="K10" s="61">
        <f t="shared" ref="K10:K54" si="0">H10*I10</f>
        <v>2799.2400000000002</v>
      </c>
      <c r="L10" s="53">
        <f t="shared" ref="L10:L54" si="1">ROUND(J10*K10/100,2)</f>
        <v>643.83000000000004</v>
      </c>
      <c r="M10" s="54">
        <f t="shared" ref="M10:M54" si="2">K10+L10</f>
        <v>3443.07</v>
      </c>
      <c r="Q10" s="46">
        <v>2799.22</v>
      </c>
      <c r="R10" s="53">
        <v>643.83000000000004</v>
      </c>
      <c r="S10" s="54">
        <f t="shared" ref="S10:S54" si="3">Q10+R10</f>
        <v>3443.0499999999997</v>
      </c>
    </row>
    <row r="11" spans="2:19" ht="16.5" thickBot="1" x14ac:dyDescent="0.3">
      <c r="B11" s="10">
        <v>3</v>
      </c>
      <c r="C11" s="18" t="s">
        <v>24</v>
      </c>
      <c r="D11" s="28" t="s">
        <v>26</v>
      </c>
      <c r="E11" s="30" t="s">
        <v>35</v>
      </c>
      <c r="F11" s="22" t="s">
        <v>93</v>
      </c>
      <c r="G11" s="27" t="s">
        <v>2</v>
      </c>
      <c r="H11" s="29">
        <v>2</v>
      </c>
      <c r="I11" s="46">
        <v>94.03</v>
      </c>
      <c r="J11" s="14">
        <v>23</v>
      </c>
      <c r="K11" s="48">
        <f t="shared" si="0"/>
        <v>188.06</v>
      </c>
      <c r="L11" s="53">
        <f t="shared" si="1"/>
        <v>43.25</v>
      </c>
      <c r="M11" s="54">
        <f t="shared" si="2"/>
        <v>231.31</v>
      </c>
      <c r="Q11" s="48">
        <v>188.06</v>
      </c>
      <c r="R11" s="53">
        <v>43.25</v>
      </c>
      <c r="S11" s="54">
        <f t="shared" si="3"/>
        <v>231.31</v>
      </c>
    </row>
    <row r="12" spans="2:19" ht="16.5" thickBot="1" x14ac:dyDescent="0.3">
      <c r="B12" s="10">
        <v>4</v>
      </c>
      <c r="C12" s="18" t="s">
        <v>24</v>
      </c>
      <c r="D12" s="28" t="s">
        <v>26</v>
      </c>
      <c r="E12" s="30" t="s">
        <v>35</v>
      </c>
      <c r="F12" s="22" t="s">
        <v>58</v>
      </c>
      <c r="G12" s="27" t="s">
        <v>2</v>
      </c>
      <c r="H12" s="29">
        <v>6</v>
      </c>
      <c r="I12" s="46">
        <v>67.36</v>
      </c>
      <c r="J12" s="14">
        <v>23</v>
      </c>
      <c r="K12" s="61">
        <f t="shared" si="0"/>
        <v>404.15999999999997</v>
      </c>
      <c r="L12" s="53">
        <f t="shared" si="1"/>
        <v>92.96</v>
      </c>
      <c r="M12" s="54">
        <f t="shared" si="2"/>
        <v>497.11999999999995</v>
      </c>
      <c r="Q12" s="46">
        <v>404.15</v>
      </c>
      <c r="R12" s="53">
        <v>92.96</v>
      </c>
      <c r="S12" s="54">
        <f t="shared" si="3"/>
        <v>497.10999999999996</v>
      </c>
    </row>
    <row r="13" spans="2:19" ht="16.5" thickBot="1" x14ac:dyDescent="0.3">
      <c r="B13" s="10">
        <v>5</v>
      </c>
      <c r="C13" s="5" t="s">
        <v>34</v>
      </c>
      <c r="D13" s="28" t="s">
        <v>27</v>
      </c>
      <c r="E13" s="30" t="s">
        <v>35</v>
      </c>
      <c r="F13" s="22" t="s">
        <v>80</v>
      </c>
      <c r="G13" s="27" t="s">
        <v>2</v>
      </c>
      <c r="H13" s="29">
        <v>2</v>
      </c>
      <c r="I13" s="46">
        <v>141.43</v>
      </c>
      <c r="J13" s="14">
        <v>23</v>
      </c>
      <c r="K13" s="61">
        <f t="shared" si="0"/>
        <v>282.86</v>
      </c>
      <c r="L13" s="53">
        <f t="shared" si="1"/>
        <v>65.06</v>
      </c>
      <c r="M13" s="54">
        <f t="shared" si="2"/>
        <v>347.92</v>
      </c>
      <c r="Q13" s="46">
        <v>282.85000000000002</v>
      </c>
      <c r="R13" s="53">
        <v>65.06</v>
      </c>
      <c r="S13" s="54">
        <f t="shared" si="3"/>
        <v>347.91</v>
      </c>
    </row>
    <row r="14" spans="2:19" ht="16.5" thickBot="1" x14ac:dyDescent="0.3">
      <c r="B14" s="10">
        <v>6</v>
      </c>
      <c r="C14" s="5" t="s">
        <v>34</v>
      </c>
      <c r="D14" s="28" t="s">
        <v>27</v>
      </c>
      <c r="E14" s="30" t="s">
        <v>35</v>
      </c>
      <c r="F14" s="22" t="s">
        <v>59</v>
      </c>
      <c r="G14" s="27" t="s">
        <v>2</v>
      </c>
      <c r="H14" s="29">
        <v>6</v>
      </c>
      <c r="I14" s="46">
        <v>88.95</v>
      </c>
      <c r="J14" s="14">
        <v>23</v>
      </c>
      <c r="K14" s="61">
        <f t="shared" si="0"/>
        <v>533.70000000000005</v>
      </c>
      <c r="L14" s="53">
        <f t="shared" si="1"/>
        <v>122.75</v>
      </c>
      <c r="M14" s="54">
        <f t="shared" si="2"/>
        <v>656.45</v>
      </c>
      <c r="Q14" s="46">
        <v>533.66999999999996</v>
      </c>
      <c r="R14" s="53">
        <v>122.75</v>
      </c>
      <c r="S14" s="54">
        <f t="shared" si="3"/>
        <v>656.42</v>
      </c>
    </row>
    <row r="15" spans="2:19" ht="16.5" thickBot="1" x14ac:dyDescent="0.3">
      <c r="B15" s="10">
        <v>7</v>
      </c>
      <c r="C15" s="5" t="s">
        <v>24</v>
      </c>
      <c r="D15" s="11" t="s">
        <v>28</v>
      </c>
      <c r="E15" s="6" t="s">
        <v>32</v>
      </c>
      <c r="F15" s="6" t="s">
        <v>36</v>
      </c>
      <c r="G15" s="5" t="s">
        <v>2</v>
      </c>
      <c r="H15" s="12">
        <v>1</v>
      </c>
      <c r="I15" s="46">
        <v>30.48</v>
      </c>
      <c r="J15" s="14">
        <v>23</v>
      </c>
      <c r="K15" s="48">
        <f t="shared" si="0"/>
        <v>30.48</v>
      </c>
      <c r="L15" s="53">
        <f t="shared" si="1"/>
        <v>7.01</v>
      </c>
      <c r="M15" s="54">
        <f t="shared" si="2"/>
        <v>37.49</v>
      </c>
      <c r="Q15" s="48">
        <v>30.48</v>
      </c>
      <c r="R15" s="53">
        <v>7.01</v>
      </c>
      <c r="S15" s="54">
        <f t="shared" si="3"/>
        <v>37.49</v>
      </c>
    </row>
    <row r="16" spans="2:19" ht="16.5" thickBot="1" x14ac:dyDescent="0.3">
      <c r="B16" s="10">
        <v>8</v>
      </c>
      <c r="C16" s="5" t="s">
        <v>24</v>
      </c>
      <c r="D16" s="11" t="s">
        <v>29</v>
      </c>
      <c r="E16" s="6" t="s">
        <v>32</v>
      </c>
      <c r="F16" s="6" t="s">
        <v>37</v>
      </c>
      <c r="G16" s="5" t="s">
        <v>2</v>
      </c>
      <c r="H16" s="12">
        <v>19</v>
      </c>
      <c r="I16" s="46">
        <v>16.100000000000001</v>
      </c>
      <c r="J16" s="14">
        <v>23</v>
      </c>
      <c r="K16" s="61">
        <f t="shared" si="0"/>
        <v>305.90000000000003</v>
      </c>
      <c r="L16" s="53">
        <f t="shared" si="1"/>
        <v>70.36</v>
      </c>
      <c r="M16" s="54">
        <f t="shared" si="2"/>
        <v>376.26000000000005</v>
      </c>
      <c r="Q16" s="46">
        <v>305.85000000000002</v>
      </c>
      <c r="R16" s="53">
        <v>70.36</v>
      </c>
      <c r="S16" s="54">
        <f t="shared" si="3"/>
        <v>376.21000000000004</v>
      </c>
    </row>
    <row r="17" spans="2:19" ht="16.5" thickBot="1" x14ac:dyDescent="0.3">
      <c r="B17" s="10">
        <v>9</v>
      </c>
      <c r="C17" s="5" t="s">
        <v>24</v>
      </c>
      <c r="D17" s="28" t="s">
        <v>30</v>
      </c>
      <c r="E17" s="31" t="s">
        <v>32</v>
      </c>
      <c r="F17" s="31" t="s">
        <v>82</v>
      </c>
      <c r="G17" s="27" t="s">
        <v>2</v>
      </c>
      <c r="H17" s="12">
        <v>2</v>
      </c>
      <c r="I17" s="46">
        <v>28.75</v>
      </c>
      <c r="J17" s="14">
        <v>23</v>
      </c>
      <c r="K17" s="48">
        <f t="shared" si="0"/>
        <v>57.5</v>
      </c>
      <c r="L17" s="53">
        <f t="shared" si="1"/>
        <v>13.23</v>
      </c>
      <c r="M17" s="54">
        <f t="shared" si="2"/>
        <v>70.73</v>
      </c>
      <c r="Q17" s="48">
        <v>57.5</v>
      </c>
      <c r="R17" s="53">
        <v>13.23</v>
      </c>
      <c r="S17" s="54">
        <f t="shared" si="3"/>
        <v>70.73</v>
      </c>
    </row>
    <row r="18" spans="2:19" ht="16.5" thickBot="1" x14ac:dyDescent="0.3">
      <c r="B18" s="10">
        <v>10</v>
      </c>
      <c r="C18" s="5" t="s">
        <v>24</v>
      </c>
      <c r="D18" s="28" t="s">
        <v>30</v>
      </c>
      <c r="E18" s="31" t="s">
        <v>32</v>
      </c>
      <c r="F18" s="31" t="s">
        <v>38</v>
      </c>
      <c r="G18" s="27" t="s">
        <v>2</v>
      </c>
      <c r="H18" s="12">
        <v>6</v>
      </c>
      <c r="I18" s="46">
        <v>57.5</v>
      </c>
      <c r="J18" s="14">
        <v>23</v>
      </c>
      <c r="K18" s="48">
        <f t="shared" si="0"/>
        <v>345</v>
      </c>
      <c r="L18" s="53">
        <f t="shared" si="1"/>
        <v>79.349999999999994</v>
      </c>
      <c r="M18" s="54">
        <f t="shared" si="2"/>
        <v>424.35</v>
      </c>
      <c r="Q18" s="48">
        <v>345</v>
      </c>
      <c r="R18" s="53">
        <v>79.349999999999994</v>
      </c>
      <c r="S18" s="54">
        <f t="shared" si="3"/>
        <v>424.35</v>
      </c>
    </row>
    <row r="19" spans="2:19" ht="16.5" thickBot="1" x14ac:dyDescent="0.3">
      <c r="B19" s="10">
        <v>11</v>
      </c>
      <c r="C19" s="5" t="s">
        <v>24</v>
      </c>
      <c r="D19" s="11" t="s">
        <v>31</v>
      </c>
      <c r="E19" s="6" t="s">
        <v>32</v>
      </c>
      <c r="F19" s="6" t="s">
        <v>37</v>
      </c>
      <c r="G19" s="5" t="s">
        <v>3</v>
      </c>
      <c r="H19" s="12">
        <v>5</v>
      </c>
      <c r="I19" s="46">
        <v>16.100000000000001</v>
      </c>
      <c r="J19" s="14">
        <v>23</v>
      </c>
      <c r="K19" s="61">
        <f t="shared" si="0"/>
        <v>80.5</v>
      </c>
      <c r="L19" s="53">
        <f t="shared" si="1"/>
        <v>18.52</v>
      </c>
      <c r="M19" s="54">
        <f t="shared" si="2"/>
        <v>99.02</v>
      </c>
      <c r="Q19" s="46">
        <v>80.489999999999995</v>
      </c>
      <c r="R19" s="53">
        <v>18.52</v>
      </c>
      <c r="S19" s="54">
        <f t="shared" si="3"/>
        <v>99.009999999999991</v>
      </c>
    </row>
    <row r="20" spans="2:19" ht="16.5" thickBot="1" x14ac:dyDescent="0.3">
      <c r="B20" s="10">
        <v>12</v>
      </c>
      <c r="C20" s="5" t="s">
        <v>24</v>
      </c>
      <c r="D20" s="11" t="s">
        <v>39</v>
      </c>
      <c r="E20" s="6" t="s">
        <v>32</v>
      </c>
      <c r="F20" s="6" t="s">
        <v>51</v>
      </c>
      <c r="G20" s="5" t="s">
        <v>2</v>
      </c>
      <c r="H20" s="12">
        <v>4</v>
      </c>
      <c r="I20" s="46">
        <v>13.23</v>
      </c>
      <c r="J20" s="14">
        <v>23</v>
      </c>
      <c r="K20" s="61">
        <f t="shared" si="0"/>
        <v>52.92</v>
      </c>
      <c r="L20" s="53">
        <f t="shared" si="1"/>
        <v>12.17</v>
      </c>
      <c r="M20" s="54">
        <f t="shared" si="2"/>
        <v>65.09</v>
      </c>
      <c r="Q20" s="46">
        <v>52.91</v>
      </c>
      <c r="R20" s="53">
        <v>12.17</v>
      </c>
      <c r="S20" s="54">
        <f t="shared" si="3"/>
        <v>65.08</v>
      </c>
    </row>
    <row r="21" spans="2:19" ht="16.5" thickBot="1" x14ac:dyDescent="0.3">
      <c r="B21" s="10">
        <v>13</v>
      </c>
      <c r="C21" s="19" t="s">
        <v>52</v>
      </c>
      <c r="D21" s="11" t="s">
        <v>40</v>
      </c>
      <c r="E21" s="21" t="s">
        <v>53</v>
      </c>
      <c r="F21" s="23" t="s">
        <v>33</v>
      </c>
      <c r="G21" s="5" t="s">
        <v>3</v>
      </c>
      <c r="H21" s="12">
        <v>4</v>
      </c>
      <c r="I21" s="46">
        <v>31.4</v>
      </c>
      <c r="J21" s="14">
        <v>23</v>
      </c>
      <c r="K21" s="61">
        <f t="shared" si="0"/>
        <v>125.6</v>
      </c>
      <c r="L21" s="53">
        <f t="shared" si="1"/>
        <v>28.89</v>
      </c>
      <c r="M21" s="54">
        <f t="shared" si="2"/>
        <v>154.49</v>
      </c>
      <c r="Q21" s="46">
        <v>125.58</v>
      </c>
      <c r="R21" s="53">
        <v>28.89</v>
      </c>
      <c r="S21" s="54">
        <f t="shared" si="3"/>
        <v>154.47</v>
      </c>
    </row>
    <row r="22" spans="2:19" ht="16.5" thickBot="1" x14ac:dyDescent="0.3">
      <c r="B22" s="10">
        <v>14</v>
      </c>
      <c r="C22" s="5" t="s">
        <v>54</v>
      </c>
      <c r="D22" s="11" t="s">
        <v>41</v>
      </c>
      <c r="E22" s="6" t="s">
        <v>32</v>
      </c>
      <c r="F22" s="6" t="s">
        <v>51</v>
      </c>
      <c r="G22" s="5" t="s">
        <v>2</v>
      </c>
      <c r="H22" s="12">
        <v>4</v>
      </c>
      <c r="I22" s="46">
        <v>14.95</v>
      </c>
      <c r="J22" s="14">
        <v>23</v>
      </c>
      <c r="K22" s="48">
        <f t="shared" si="0"/>
        <v>59.8</v>
      </c>
      <c r="L22" s="53">
        <f t="shared" si="1"/>
        <v>13.75</v>
      </c>
      <c r="M22" s="54">
        <f t="shared" si="2"/>
        <v>73.55</v>
      </c>
      <c r="Q22" s="48">
        <v>59.8</v>
      </c>
      <c r="R22" s="53">
        <v>13.75</v>
      </c>
      <c r="S22" s="54">
        <f t="shared" si="3"/>
        <v>73.55</v>
      </c>
    </row>
    <row r="23" spans="2:19" ht="16.5" thickBot="1" x14ac:dyDescent="0.3">
      <c r="B23" s="10">
        <v>15</v>
      </c>
      <c r="C23" s="5" t="s">
        <v>34</v>
      </c>
      <c r="D23" s="11" t="s">
        <v>42</v>
      </c>
      <c r="E23" s="6" t="s">
        <v>55</v>
      </c>
      <c r="F23" s="6" t="s">
        <v>37</v>
      </c>
      <c r="G23" s="5" t="s">
        <v>2</v>
      </c>
      <c r="H23" s="12">
        <v>4</v>
      </c>
      <c r="I23" s="46">
        <v>13.23</v>
      </c>
      <c r="J23" s="14">
        <v>23</v>
      </c>
      <c r="K23" s="61">
        <f t="shared" si="0"/>
        <v>52.92</v>
      </c>
      <c r="L23" s="53">
        <f t="shared" si="1"/>
        <v>12.17</v>
      </c>
      <c r="M23" s="54">
        <f t="shared" si="2"/>
        <v>65.09</v>
      </c>
      <c r="Q23" s="46">
        <v>52.91</v>
      </c>
      <c r="R23" s="53">
        <v>12.17</v>
      </c>
      <c r="S23" s="54">
        <f t="shared" si="3"/>
        <v>65.08</v>
      </c>
    </row>
    <row r="24" spans="2:19" ht="16.5" thickBot="1" x14ac:dyDescent="0.3">
      <c r="B24" s="10">
        <v>16</v>
      </c>
      <c r="C24" s="5" t="s">
        <v>54</v>
      </c>
      <c r="D24" s="28" t="s">
        <v>43</v>
      </c>
      <c r="E24" s="30" t="s">
        <v>35</v>
      </c>
      <c r="F24" s="22" t="s">
        <v>82</v>
      </c>
      <c r="G24" s="5" t="s">
        <v>3</v>
      </c>
      <c r="H24" s="12">
        <v>2</v>
      </c>
      <c r="I24" s="46">
        <v>2.08</v>
      </c>
      <c r="J24" s="14">
        <v>23</v>
      </c>
      <c r="K24" s="48">
        <f t="shared" si="0"/>
        <v>4.16</v>
      </c>
      <c r="L24" s="53">
        <f t="shared" si="1"/>
        <v>0.96</v>
      </c>
      <c r="M24" s="54">
        <f t="shared" si="2"/>
        <v>5.12</v>
      </c>
      <c r="Q24" s="48">
        <v>4.16</v>
      </c>
      <c r="R24" s="53">
        <v>0.96</v>
      </c>
      <c r="S24" s="54">
        <f t="shared" si="3"/>
        <v>5.12</v>
      </c>
    </row>
    <row r="25" spans="2:19" ht="16.5" thickBot="1" x14ac:dyDescent="0.3">
      <c r="B25" s="10">
        <v>17</v>
      </c>
      <c r="C25" s="5" t="s">
        <v>54</v>
      </c>
      <c r="D25" s="28" t="s">
        <v>43</v>
      </c>
      <c r="E25" s="30" t="s">
        <v>35</v>
      </c>
      <c r="F25" s="22" t="s">
        <v>38</v>
      </c>
      <c r="G25" s="5" t="s">
        <v>3</v>
      </c>
      <c r="H25" s="12">
        <v>6</v>
      </c>
      <c r="I25" s="46">
        <v>4.16</v>
      </c>
      <c r="J25" s="14">
        <v>23</v>
      </c>
      <c r="K25" s="48">
        <f t="shared" si="0"/>
        <v>24.96</v>
      </c>
      <c r="L25" s="53">
        <f t="shared" si="1"/>
        <v>5.74</v>
      </c>
      <c r="M25" s="54">
        <f t="shared" si="2"/>
        <v>30.700000000000003</v>
      </c>
      <c r="Q25" s="48">
        <v>24.96</v>
      </c>
      <c r="R25" s="53">
        <v>5.74</v>
      </c>
      <c r="S25" s="54">
        <f t="shared" si="3"/>
        <v>30.700000000000003</v>
      </c>
    </row>
    <row r="26" spans="2:19" ht="16.5" thickBot="1" x14ac:dyDescent="0.3">
      <c r="B26" s="10">
        <v>18</v>
      </c>
      <c r="C26" s="5" t="s">
        <v>24</v>
      </c>
      <c r="D26" s="11" t="s">
        <v>44</v>
      </c>
      <c r="E26" s="6" t="s">
        <v>56</v>
      </c>
      <c r="F26" s="6" t="s">
        <v>51</v>
      </c>
      <c r="G26" s="5" t="s">
        <v>2</v>
      </c>
      <c r="H26" s="12">
        <v>8</v>
      </c>
      <c r="I26" s="46">
        <v>13.23</v>
      </c>
      <c r="J26" s="14">
        <v>23</v>
      </c>
      <c r="K26" s="61">
        <f t="shared" si="0"/>
        <v>105.84</v>
      </c>
      <c r="L26" s="53">
        <f t="shared" si="1"/>
        <v>24.34</v>
      </c>
      <c r="M26" s="54">
        <f t="shared" si="2"/>
        <v>130.18</v>
      </c>
      <c r="Q26" s="46">
        <v>105.82</v>
      </c>
      <c r="R26" s="53">
        <v>24.34</v>
      </c>
      <c r="S26" s="54">
        <f t="shared" si="3"/>
        <v>130.16</v>
      </c>
    </row>
    <row r="27" spans="2:19" ht="16.5" thickBot="1" x14ac:dyDescent="0.3">
      <c r="B27" s="10">
        <v>19</v>
      </c>
      <c r="C27" s="5" t="s">
        <v>24</v>
      </c>
      <c r="D27" s="11" t="s">
        <v>45</v>
      </c>
      <c r="E27" s="6" t="s">
        <v>56</v>
      </c>
      <c r="F27" s="6" t="s">
        <v>51</v>
      </c>
      <c r="G27" s="5" t="s">
        <v>3</v>
      </c>
      <c r="H27" s="29">
        <v>6</v>
      </c>
      <c r="I27" s="46">
        <v>16.100000000000001</v>
      </c>
      <c r="J27" s="14">
        <v>23</v>
      </c>
      <c r="K27" s="48">
        <f t="shared" si="0"/>
        <v>96.600000000000009</v>
      </c>
      <c r="L27" s="53">
        <f t="shared" si="1"/>
        <v>22.22</v>
      </c>
      <c r="M27" s="54">
        <f t="shared" si="2"/>
        <v>118.82000000000001</v>
      </c>
      <c r="Q27" s="48">
        <v>96.600000000000009</v>
      </c>
      <c r="R27" s="53">
        <v>22.22</v>
      </c>
      <c r="S27" s="54">
        <f t="shared" si="3"/>
        <v>118.82000000000001</v>
      </c>
    </row>
    <row r="28" spans="2:19" ht="16.5" thickBot="1" x14ac:dyDescent="0.3">
      <c r="B28" s="10">
        <v>20</v>
      </c>
      <c r="C28" s="18" t="s">
        <v>24</v>
      </c>
      <c r="D28" s="28" t="s">
        <v>46</v>
      </c>
      <c r="E28" s="22" t="s">
        <v>56</v>
      </c>
      <c r="F28" s="22" t="s">
        <v>83</v>
      </c>
      <c r="G28" s="5" t="s">
        <v>2</v>
      </c>
      <c r="H28" s="12">
        <v>1</v>
      </c>
      <c r="I28" s="46">
        <v>58.65</v>
      </c>
      <c r="J28" s="14">
        <v>23</v>
      </c>
      <c r="K28" s="48">
        <f t="shared" si="0"/>
        <v>58.65</v>
      </c>
      <c r="L28" s="53">
        <f t="shared" si="1"/>
        <v>13.49</v>
      </c>
      <c r="M28" s="54">
        <f t="shared" si="2"/>
        <v>72.14</v>
      </c>
      <c r="Q28" s="48">
        <v>58.65</v>
      </c>
      <c r="R28" s="53">
        <v>13.49</v>
      </c>
      <c r="S28" s="54">
        <f t="shared" si="3"/>
        <v>72.14</v>
      </c>
    </row>
    <row r="29" spans="2:19" ht="16.5" thickBot="1" x14ac:dyDescent="0.3">
      <c r="B29" s="10">
        <v>21</v>
      </c>
      <c r="C29" s="18" t="s">
        <v>24</v>
      </c>
      <c r="D29" s="28" t="s">
        <v>46</v>
      </c>
      <c r="E29" s="22" t="s">
        <v>56</v>
      </c>
      <c r="F29" s="22" t="s">
        <v>74</v>
      </c>
      <c r="G29" s="5" t="s">
        <v>2</v>
      </c>
      <c r="H29" s="12">
        <v>3</v>
      </c>
      <c r="I29" s="46">
        <v>73.599999999999994</v>
      </c>
      <c r="J29" s="14">
        <v>23</v>
      </c>
      <c r="K29" s="48">
        <f t="shared" si="0"/>
        <v>220.79999999999998</v>
      </c>
      <c r="L29" s="53">
        <f t="shared" si="1"/>
        <v>50.78</v>
      </c>
      <c r="M29" s="54">
        <f t="shared" si="2"/>
        <v>271.58</v>
      </c>
      <c r="Q29" s="48">
        <v>220.79999999999998</v>
      </c>
      <c r="R29" s="53">
        <v>50.78</v>
      </c>
      <c r="S29" s="54">
        <f t="shared" si="3"/>
        <v>271.58</v>
      </c>
    </row>
    <row r="30" spans="2:19" ht="16.5" thickBot="1" x14ac:dyDescent="0.3">
      <c r="B30" s="10">
        <v>22</v>
      </c>
      <c r="C30" s="5" t="s">
        <v>57</v>
      </c>
      <c r="D30" s="11" t="s">
        <v>47</v>
      </c>
      <c r="E30" s="6" t="s">
        <v>56</v>
      </c>
      <c r="F30" s="22" t="s">
        <v>51</v>
      </c>
      <c r="G30" s="5" t="s">
        <v>2</v>
      </c>
      <c r="H30" s="12">
        <v>1</v>
      </c>
      <c r="I30" s="46">
        <v>45</v>
      </c>
      <c r="J30" s="14">
        <v>23</v>
      </c>
      <c r="K30" s="48">
        <f t="shared" si="0"/>
        <v>45</v>
      </c>
      <c r="L30" s="53">
        <f t="shared" si="1"/>
        <v>10.35</v>
      </c>
      <c r="M30" s="54">
        <f t="shared" si="2"/>
        <v>55.35</v>
      </c>
      <c r="Q30" s="48">
        <v>45</v>
      </c>
      <c r="R30" s="53">
        <v>10.35</v>
      </c>
      <c r="S30" s="54">
        <f t="shared" si="3"/>
        <v>55.35</v>
      </c>
    </row>
    <row r="31" spans="2:19" ht="16.5" thickBot="1" x14ac:dyDescent="0.3">
      <c r="B31" s="25">
        <v>23</v>
      </c>
      <c r="C31" s="5" t="s">
        <v>24</v>
      </c>
      <c r="D31" s="11" t="s">
        <v>48</v>
      </c>
      <c r="E31" s="6" t="s">
        <v>56</v>
      </c>
      <c r="F31" s="6" t="s">
        <v>51</v>
      </c>
      <c r="G31" s="5" t="s">
        <v>2</v>
      </c>
      <c r="H31" s="12">
        <v>3</v>
      </c>
      <c r="I31" s="46">
        <v>16.100000000000001</v>
      </c>
      <c r="J31" s="14">
        <v>23</v>
      </c>
      <c r="K31" s="61">
        <f t="shared" si="0"/>
        <v>48.300000000000004</v>
      </c>
      <c r="L31" s="53">
        <f t="shared" si="1"/>
        <v>11.11</v>
      </c>
      <c r="M31" s="54">
        <f t="shared" si="2"/>
        <v>59.410000000000004</v>
      </c>
      <c r="Q31" s="46">
        <v>48.29</v>
      </c>
      <c r="R31" s="53">
        <v>11.11</v>
      </c>
      <c r="S31" s="54">
        <f t="shared" si="3"/>
        <v>59.4</v>
      </c>
    </row>
    <row r="32" spans="2:19" ht="16.5" thickBot="1" x14ac:dyDescent="0.3">
      <c r="B32" s="10">
        <v>24</v>
      </c>
      <c r="C32" s="27" t="s">
        <v>34</v>
      </c>
      <c r="D32" s="28" t="s">
        <v>49</v>
      </c>
      <c r="E32" s="30" t="s">
        <v>35</v>
      </c>
      <c r="F32" s="22" t="s">
        <v>87</v>
      </c>
      <c r="G32" s="5" t="s">
        <v>2</v>
      </c>
      <c r="H32" s="12">
        <v>3</v>
      </c>
      <c r="I32" s="47">
        <v>33.96</v>
      </c>
      <c r="J32" s="14">
        <v>23</v>
      </c>
      <c r="K32" s="61">
        <f t="shared" si="0"/>
        <v>101.88</v>
      </c>
      <c r="L32" s="53">
        <f t="shared" si="1"/>
        <v>23.43</v>
      </c>
      <c r="M32" s="54">
        <f t="shared" si="2"/>
        <v>125.31</v>
      </c>
      <c r="Q32" s="46">
        <v>101.87</v>
      </c>
      <c r="R32" s="53">
        <v>23.43</v>
      </c>
      <c r="S32" s="54">
        <f t="shared" si="3"/>
        <v>125.30000000000001</v>
      </c>
    </row>
    <row r="33" spans="2:19" ht="16.5" thickBot="1" x14ac:dyDescent="0.3">
      <c r="B33" s="10">
        <v>25</v>
      </c>
      <c r="C33" s="27" t="s">
        <v>34</v>
      </c>
      <c r="D33" s="28" t="s">
        <v>49</v>
      </c>
      <c r="E33" s="30" t="s">
        <v>35</v>
      </c>
      <c r="F33" s="22" t="s">
        <v>86</v>
      </c>
      <c r="G33" s="5" t="s">
        <v>2</v>
      </c>
      <c r="H33" s="12">
        <v>3</v>
      </c>
      <c r="I33" s="46">
        <v>29.49</v>
      </c>
      <c r="J33" s="14">
        <v>23</v>
      </c>
      <c r="K33" s="61">
        <f t="shared" si="0"/>
        <v>88.47</v>
      </c>
      <c r="L33" s="53">
        <f t="shared" si="1"/>
        <v>20.350000000000001</v>
      </c>
      <c r="M33" s="54">
        <f t="shared" si="2"/>
        <v>108.82</v>
      </c>
      <c r="Q33" s="46">
        <v>88.48</v>
      </c>
      <c r="R33" s="53">
        <v>20.350000000000001</v>
      </c>
      <c r="S33" s="54">
        <f t="shared" si="3"/>
        <v>108.83000000000001</v>
      </c>
    </row>
    <row r="34" spans="2:19" ht="16.5" thickBot="1" x14ac:dyDescent="0.3">
      <c r="B34" s="10">
        <v>26</v>
      </c>
      <c r="C34" s="5" t="s">
        <v>54</v>
      </c>
      <c r="D34" s="11" t="s">
        <v>50</v>
      </c>
      <c r="E34" s="6" t="s">
        <v>56</v>
      </c>
      <c r="F34" s="6" t="s">
        <v>51</v>
      </c>
      <c r="G34" s="5" t="s">
        <v>2</v>
      </c>
      <c r="H34" s="12">
        <v>2</v>
      </c>
      <c r="I34" s="46">
        <v>15.53</v>
      </c>
      <c r="J34" s="14">
        <v>23</v>
      </c>
      <c r="K34" s="48">
        <f t="shared" si="0"/>
        <v>31.06</v>
      </c>
      <c r="L34" s="53">
        <f t="shared" si="1"/>
        <v>7.14</v>
      </c>
      <c r="M34" s="54">
        <f t="shared" si="2"/>
        <v>38.199999999999996</v>
      </c>
      <c r="Q34" s="48">
        <v>31.06</v>
      </c>
      <c r="R34" s="53">
        <v>7.14</v>
      </c>
      <c r="S34" s="54">
        <f t="shared" si="3"/>
        <v>38.199999999999996</v>
      </c>
    </row>
    <row r="35" spans="2:19" ht="16.5" thickBot="1" x14ac:dyDescent="0.3">
      <c r="B35" s="10">
        <v>27</v>
      </c>
      <c r="C35" s="5" t="s">
        <v>69</v>
      </c>
      <c r="D35" s="6" t="s">
        <v>60</v>
      </c>
      <c r="E35" s="20" t="s">
        <v>35</v>
      </c>
      <c r="F35" s="22" t="s">
        <v>94</v>
      </c>
      <c r="G35" s="5" t="s">
        <v>2</v>
      </c>
      <c r="H35" s="12">
        <v>4</v>
      </c>
      <c r="I35" s="46">
        <v>42.96</v>
      </c>
      <c r="J35" s="14">
        <v>23</v>
      </c>
      <c r="K35" s="61">
        <f t="shared" si="0"/>
        <v>171.84</v>
      </c>
      <c r="L35" s="53">
        <f t="shared" si="1"/>
        <v>39.520000000000003</v>
      </c>
      <c r="M35" s="54">
        <f t="shared" si="2"/>
        <v>211.36</v>
      </c>
      <c r="Q35" s="46">
        <v>171.82</v>
      </c>
      <c r="R35" s="53">
        <v>39.520000000000003</v>
      </c>
      <c r="S35" s="54">
        <f t="shared" si="3"/>
        <v>211.34</v>
      </c>
    </row>
    <row r="36" spans="2:19" ht="16.5" thickBot="1" x14ac:dyDescent="0.3">
      <c r="B36" s="10">
        <v>28</v>
      </c>
      <c r="C36" s="5" t="s">
        <v>69</v>
      </c>
      <c r="D36" s="6" t="s">
        <v>60</v>
      </c>
      <c r="E36" s="20" t="s">
        <v>35</v>
      </c>
      <c r="F36" s="22" t="s">
        <v>98</v>
      </c>
      <c r="G36" s="5" t="s">
        <v>2</v>
      </c>
      <c r="H36" s="12">
        <v>6</v>
      </c>
      <c r="I36" s="46">
        <v>42.96</v>
      </c>
      <c r="J36" s="14">
        <v>23</v>
      </c>
      <c r="K36" s="61">
        <f t="shared" si="0"/>
        <v>257.76</v>
      </c>
      <c r="L36" s="53">
        <f t="shared" si="1"/>
        <v>59.28</v>
      </c>
      <c r="M36" s="54">
        <f t="shared" si="2"/>
        <v>317.03999999999996</v>
      </c>
      <c r="Q36" s="46">
        <v>257.73</v>
      </c>
      <c r="R36" s="53">
        <v>59.28</v>
      </c>
      <c r="S36" s="54">
        <f t="shared" si="3"/>
        <v>317.01</v>
      </c>
    </row>
    <row r="37" spans="2:19" ht="16.5" thickBot="1" x14ac:dyDescent="0.3">
      <c r="B37" s="10">
        <v>29</v>
      </c>
      <c r="C37" s="5" t="s">
        <v>24</v>
      </c>
      <c r="D37" s="6" t="s">
        <v>61</v>
      </c>
      <c r="E37" s="20" t="s">
        <v>35</v>
      </c>
      <c r="F37" s="22" t="s">
        <v>95</v>
      </c>
      <c r="G37" s="5" t="s">
        <v>2</v>
      </c>
      <c r="H37" s="12">
        <v>3</v>
      </c>
      <c r="I37" s="46">
        <v>33.35</v>
      </c>
      <c r="J37" s="14">
        <v>23</v>
      </c>
      <c r="K37" s="48">
        <f t="shared" si="0"/>
        <v>100.05000000000001</v>
      </c>
      <c r="L37" s="53">
        <f t="shared" si="1"/>
        <v>23.01</v>
      </c>
      <c r="M37" s="54">
        <f t="shared" si="2"/>
        <v>123.06000000000002</v>
      </c>
      <c r="Q37" s="48">
        <v>100.05000000000001</v>
      </c>
      <c r="R37" s="53">
        <v>23.01</v>
      </c>
      <c r="S37" s="54">
        <f t="shared" si="3"/>
        <v>123.06000000000002</v>
      </c>
    </row>
    <row r="38" spans="2:19" ht="16.5" thickBot="1" x14ac:dyDescent="0.3">
      <c r="B38" s="10">
        <v>30</v>
      </c>
      <c r="C38" s="5" t="s">
        <v>24</v>
      </c>
      <c r="D38" s="6" t="s">
        <v>61</v>
      </c>
      <c r="E38" s="20" t="s">
        <v>35</v>
      </c>
      <c r="F38" s="22" t="s">
        <v>99</v>
      </c>
      <c r="G38" s="5" t="s">
        <v>2</v>
      </c>
      <c r="H38" s="12">
        <v>3</v>
      </c>
      <c r="I38" s="46">
        <v>24.25</v>
      </c>
      <c r="J38" s="14">
        <v>23</v>
      </c>
      <c r="K38" s="61">
        <f t="shared" si="0"/>
        <v>72.75</v>
      </c>
      <c r="L38" s="53">
        <f t="shared" si="1"/>
        <v>16.73</v>
      </c>
      <c r="M38" s="54">
        <f t="shared" si="2"/>
        <v>89.48</v>
      </c>
      <c r="Q38" s="46">
        <v>72.760000000000005</v>
      </c>
      <c r="R38" s="53">
        <v>16.73</v>
      </c>
      <c r="S38" s="54">
        <f t="shared" si="3"/>
        <v>89.490000000000009</v>
      </c>
    </row>
    <row r="39" spans="2:19" ht="16.5" thickBot="1" x14ac:dyDescent="0.3">
      <c r="B39" s="10">
        <v>31</v>
      </c>
      <c r="C39" s="5" t="s">
        <v>70</v>
      </c>
      <c r="D39" s="6" t="s">
        <v>62</v>
      </c>
      <c r="E39" s="6" t="s">
        <v>56</v>
      </c>
      <c r="F39" s="6" t="s">
        <v>37</v>
      </c>
      <c r="G39" s="5" t="s">
        <v>2</v>
      </c>
      <c r="H39" s="12">
        <v>1</v>
      </c>
      <c r="I39" s="46">
        <v>40.25</v>
      </c>
      <c r="J39" s="14">
        <v>23</v>
      </c>
      <c r="K39" s="48">
        <f t="shared" si="0"/>
        <v>40.25</v>
      </c>
      <c r="L39" s="53">
        <f t="shared" si="1"/>
        <v>9.26</v>
      </c>
      <c r="M39" s="54">
        <f t="shared" si="2"/>
        <v>49.51</v>
      </c>
      <c r="Q39" s="48">
        <v>40.25</v>
      </c>
      <c r="R39" s="53">
        <v>9.26</v>
      </c>
      <c r="S39" s="54">
        <f t="shared" si="3"/>
        <v>49.51</v>
      </c>
    </row>
    <row r="40" spans="2:19" ht="16.5" thickBot="1" x14ac:dyDescent="0.3">
      <c r="B40" s="10">
        <v>32</v>
      </c>
      <c r="C40" s="27" t="s">
        <v>34</v>
      </c>
      <c r="D40" s="22" t="s">
        <v>63</v>
      </c>
      <c r="E40" s="30" t="s">
        <v>35</v>
      </c>
      <c r="F40" s="22" t="s">
        <v>84</v>
      </c>
      <c r="G40" s="27" t="s">
        <v>2</v>
      </c>
      <c r="H40" s="12">
        <v>2</v>
      </c>
      <c r="I40" s="46">
        <v>20.059999999999999</v>
      </c>
      <c r="J40" s="14">
        <v>23</v>
      </c>
      <c r="K40" s="61">
        <f t="shared" si="0"/>
        <v>40.119999999999997</v>
      </c>
      <c r="L40" s="53">
        <f t="shared" si="1"/>
        <v>9.23</v>
      </c>
      <c r="M40" s="54">
        <f t="shared" si="2"/>
        <v>49.349999999999994</v>
      </c>
      <c r="Q40" s="46">
        <v>40.11</v>
      </c>
      <c r="R40" s="53">
        <v>9.23</v>
      </c>
      <c r="S40" s="54">
        <f t="shared" si="3"/>
        <v>49.34</v>
      </c>
    </row>
    <row r="41" spans="2:19" ht="16.5" thickBot="1" x14ac:dyDescent="0.3">
      <c r="B41" s="10">
        <v>33</v>
      </c>
      <c r="C41" s="27" t="s">
        <v>34</v>
      </c>
      <c r="D41" s="22" t="s">
        <v>63</v>
      </c>
      <c r="E41" s="30" t="s">
        <v>35</v>
      </c>
      <c r="F41" s="22" t="s">
        <v>85</v>
      </c>
      <c r="G41" s="27" t="s">
        <v>2</v>
      </c>
      <c r="H41" s="12">
        <v>3</v>
      </c>
      <c r="I41" s="46">
        <v>40.200000000000003</v>
      </c>
      <c r="J41" s="14">
        <v>23</v>
      </c>
      <c r="K41" s="61">
        <f t="shared" si="0"/>
        <v>120.60000000000001</v>
      </c>
      <c r="L41" s="53">
        <f t="shared" si="1"/>
        <v>27.74</v>
      </c>
      <c r="M41" s="54">
        <f t="shared" si="2"/>
        <v>148.34</v>
      </c>
      <c r="Q41" s="46">
        <v>120.59</v>
      </c>
      <c r="R41" s="53">
        <v>27.74</v>
      </c>
      <c r="S41" s="54">
        <f t="shared" si="3"/>
        <v>148.33000000000001</v>
      </c>
    </row>
    <row r="42" spans="2:19" ht="16.5" thickBot="1" x14ac:dyDescent="0.3">
      <c r="B42" s="10">
        <v>34</v>
      </c>
      <c r="C42" s="5" t="s">
        <v>24</v>
      </c>
      <c r="D42" s="22" t="s">
        <v>64</v>
      </c>
      <c r="E42" s="30" t="s">
        <v>35</v>
      </c>
      <c r="F42" s="22" t="s">
        <v>88</v>
      </c>
      <c r="G42" s="5" t="s">
        <v>3</v>
      </c>
      <c r="H42" s="12">
        <v>3</v>
      </c>
      <c r="I42" s="46">
        <v>14.84</v>
      </c>
      <c r="J42" s="14">
        <v>23</v>
      </c>
      <c r="K42" s="61">
        <f t="shared" si="0"/>
        <v>44.519999999999996</v>
      </c>
      <c r="L42" s="53">
        <f t="shared" si="1"/>
        <v>10.24</v>
      </c>
      <c r="M42" s="54">
        <f t="shared" si="2"/>
        <v>54.76</v>
      </c>
      <c r="Q42" s="46">
        <v>44.51</v>
      </c>
      <c r="R42" s="53">
        <v>10.24</v>
      </c>
      <c r="S42" s="54">
        <f t="shared" si="3"/>
        <v>54.75</v>
      </c>
    </row>
    <row r="43" spans="2:19" ht="16.5" thickBot="1" x14ac:dyDescent="0.3">
      <c r="B43" s="10">
        <v>35</v>
      </c>
      <c r="C43" s="38"/>
      <c r="D43" s="22" t="s">
        <v>64</v>
      </c>
      <c r="E43" s="30" t="s">
        <v>35</v>
      </c>
      <c r="F43" s="22" t="s">
        <v>89</v>
      </c>
      <c r="G43" s="5" t="s">
        <v>3</v>
      </c>
      <c r="H43" s="12">
        <v>2</v>
      </c>
      <c r="I43" s="46">
        <v>18.989999999999998</v>
      </c>
      <c r="J43" s="14">
        <v>23</v>
      </c>
      <c r="K43" s="61">
        <f t="shared" si="0"/>
        <v>37.979999999999997</v>
      </c>
      <c r="L43" s="53">
        <f t="shared" si="1"/>
        <v>8.74</v>
      </c>
      <c r="M43" s="54">
        <f t="shared" si="2"/>
        <v>46.72</v>
      </c>
      <c r="Q43" s="46">
        <v>37.97</v>
      </c>
      <c r="R43" s="53">
        <v>8.74</v>
      </c>
      <c r="S43" s="54">
        <f t="shared" si="3"/>
        <v>46.71</v>
      </c>
    </row>
    <row r="44" spans="2:19" ht="16.5" thickBot="1" x14ac:dyDescent="0.3">
      <c r="B44" s="10">
        <v>36</v>
      </c>
      <c r="C44" s="5" t="s">
        <v>34</v>
      </c>
      <c r="D44" s="6" t="s">
        <v>65</v>
      </c>
      <c r="E44" s="6" t="s">
        <v>56</v>
      </c>
      <c r="F44" s="6" t="s">
        <v>37</v>
      </c>
      <c r="G44" s="5" t="s">
        <v>2</v>
      </c>
      <c r="H44" s="12">
        <v>2</v>
      </c>
      <c r="I44" s="46">
        <v>16.100000000000001</v>
      </c>
      <c r="J44" s="14">
        <v>23</v>
      </c>
      <c r="K44" s="48">
        <f t="shared" si="0"/>
        <v>32.200000000000003</v>
      </c>
      <c r="L44" s="53">
        <f t="shared" si="1"/>
        <v>7.41</v>
      </c>
      <c r="M44" s="54">
        <f t="shared" si="2"/>
        <v>39.61</v>
      </c>
      <c r="Q44" s="48">
        <v>32.200000000000003</v>
      </c>
      <c r="R44" s="53">
        <v>7.41</v>
      </c>
      <c r="S44" s="54">
        <f t="shared" si="3"/>
        <v>39.61</v>
      </c>
    </row>
    <row r="45" spans="2:19" ht="16.5" thickBot="1" x14ac:dyDescent="0.3">
      <c r="B45" s="10">
        <v>37</v>
      </c>
      <c r="C45" s="5" t="s">
        <v>57</v>
      </c>
      <c r="D45" s="6" t="s">
        <v>71</v>
      </c>
      <c r="E45" s="6" t="s">
        <v>32</v>
      </c>
      <c r="F45" s="6" t="s">
        <v>37</v>
      </c>
      <c r="G45" s="5" t="s">
        <v>2</v>
      </c>
      <c r="H45" s="12">
        <v>3</v>
      </c>
      <c r="I45" s="46">
        <v>20.59</v>
      </c>
      <c r="J45" s="14">
        <v>23</v>
      </c>
      <c r="K45" s="61">
        <f t="shared" si="0"/>
        <v>61.769999999999996</v>
      </c>
      <c r="L45" s="53">
        <f t="shared" si="1"/>
        <v>14.21</v>
      </c>
      <c r="M45" s="54">
        <f t="shared" si="2"/>
        <v>75.97999999999999</v>
      </c>
      <c r="Q45" s="46">
        <v>61.76</v>
      </c>
      <c r="R45" s="53">
        <v>14.21</v>
      </c>
      <c r="S45" s="54">
        <f t="shared" si="3"/>
        <v>75.97</v>
      </c>
    </row>
    <row r="46" spans="2:19" ht="16.5" thickBot="1" x14ac:dyDescent="0.3">
      <c r="B46" s="10">
        <v>38</v>
      </c>
      <c r="C46" s="5" t="s">
        <v>24</v>
      </c>
      <c r="D46" s="28" t="s">
        <v>75</v>
      </c>
      <c r="E46" s="22" t="s">
        <v>32</v>
      </c>
      <c r="F46" s="22" t="s">
        <v>90</v>
      </c>
      <c r="G46" s="5" t="s">
        <v>3</v>
      </c>
      <c r="H46" s="12">
        <v>1</v>
      </c>
      <c r="I46" s="46">
        <v>58.65</v>
      </c>
      <c r="J46" s="14">
        <v>23</v>
      </c>
      <c r="K46" s="48">
        <f t="shared" si="0"/>
        <v>58.65</v>
      </c>
      <c r="L46" s="53">
        <f t="shared" si="1"/>
        <v>13.49</v>
      </c>
      <c r="M46" s="54">
        <f t="shared" si="2"/>
        <v>72.14</v>
      </c>
      <c r="Q46" s="48">
        <v>58.65</v>
      </c>
      <c r="R46" s="53">
        <v>13.49</v>
      </c>
      <c r="S46" s="54">
        <f t="shared" si="3"/>
        <v>72.14</v>
      </c>
    </row>
    <row r="47" spans="2:19" ht="16.5" thickBot="1" x14ac:dyDescent="0.3">
      <c r="B47" s="10">
        <v>39</v>
      </c>
      <c r="C47" s="5" t="s">
        <v>24</v>
      </c>
      <c r="D47" s="28" t="s">
        <v>75</v>
      </c>
      <c r="E47" s="22" t="s">
        <v>32</v>
      </c>
      <c r="F47" s="22" t="s">
        <v>74</v>
      </c>
      <c r="G47" s="5" t="s">
        <v>2</v>
      </c>
      <c r="H47" s="12">
        <v>3</v>
      </c>
      <c r="I47" s="46">
        <v>73.599999999999994</v>
      </c>
      <c r="J47" s="14">
        <v>23</v>
      </c>
      <c r="K47" s="48">
        <f t="shared" si="0"/>
        <v>220.79999999999998</v>
      </c>
      <c r="L47" s="53">
        <f t="shared" si="1"/>
        <v>50.78</v>
      </c>
      <c r="M47" s="54">
        <f t="shared" si="2"/>
        <v>271.58</v>
      </c>
      <c r="Q47" s="48">
        <v>220.79999999999998</v>
      </c>
      <c r="R47" s="53">
        <v>50.78</v>
      </c>
      <c r="S47" s="54">
        <f t="shared" si="3"/>
        <v>271.58</v>
      </c>
    </row>
    <row r="48" spans="2:19" ht="16.5" thickBot="1" x14ac:dyDescent="0.3">
      <c r="B48" s="10">
        <v>40</v>
      </c>
      <c r="C48" s="5" t="s">
        <v>72</v>
      </c>
      <c r="D48" s="22" t="s">
        <v>66</v>
      </c>
      <c r="E48" s="30" t="s">
        <v>35</v>
      </c>
      <c r="F48" s="22" t="s">
        <v>91</v>
      </c>
      <c r="G48" s="5" t="s">
        <v>3</v>
      </c>
      <c r="H48" s="12">
        <v>2</v>
      </c>
      <c r="I48" s="46">
        <v>2.2999999999999998</v>
      </c>
      <c r="J48" s="14">
        <v>23</v>
      </c>
      <c r="K48" s="48">
        <f t="shared" si="0"/>
        <v>4.5999999999999996</v>
      </c>
      <c r="L48" s="53">
        <f t="shared" si="1"/>
        <v>1.06</v>
      </c>
      <c r="M48" s="54">
        <f t="shared" si="2"/>
        <v>5.66</v>
      </c>
      <c r="Q48" s="48">
        <v>4.5999999999999996</v>
      </c>
      <c r="R48" s="53">
        <v>1.06</v>
      </c>
      <c r="S48" s="54">
        <f t="shared" si="3"/>
        <v>5.66</v>
      </c>
    </row>
    <row r="49" spans="2:19" ht="16.5" thickBot="1" x14ac:dyDescent="0.3">
      <c r="B49" s="10">
        <v>41</v>
      </c>
      <c r="C49" s="5" t="s">
        <v>72</v>
      </c>
      <c r="D49" s="22" t="s">
        <v>66</v>
      </c>
      <c r="E49" s="30" t="s">
        <v>35</v>
      </c>
      <c r="F49" s="22" t="s">
        <v>73</v>
      </c>
      <c r="G49" s="5" t="s">
        <v>3</v>
      </c>
      <c r="H49" s="12">
        <v>6</v>
      </c>
      <c r="I49" s="46">
        <v>2.2999999999999998</v>
      </c>
      <c r="J49" s="14">
        <v>23</v>
      </c>
      <c r="K49" s="48">
        <f t="shared" si="0"/>
        <v>13.799999999999999</v>
      </c>
      <c r="L49" s="53">
        <f t="shared" si="1"/>
        <v>3.17</v>
      </c>
      <c r="M49" s="54">
        <f t="shared" si="2"/>
        <v>16.97</v>
      </c>
      <c r="Q49" s="48">
        <v>13.799999999999999</v>
      </c>
      <c r="R49" s="53">
        <v>3.17</v>
      </c>
      <c r="S49" s="54">
        <f t="shared" si="3"/>
        <v>16.97</v>
      </c>
    </row>
    <row r="50" spans="2:19" ht="16.5" thickBot="1" x14ac:dyDescent="0.3">
      <c r="B50" s="10">
        <v>42</v>
      </c>
      <c r="C50" s="6" t="s">
        <v>70</v>
      </c>
      <c r="D50" s="22" t="s">
        <v>78</v>
      </c>
      <c r="E50" s="22" t="s">
        <v>56</v>
      </c>
      <c r="F50" s="24" t="s">
        <v>51</v>
      </c>
      <c r="G50" s="5" t="s">
        <v>2</v>
      </c>
      <c r="H50" s="12">
        <v>1</v>
      </c>
      <c r="I50" s="46">
        <v>28.75</v>
      </c>
      <c r="J50" s="14">
        <v>23</v>
      </c>
      <c r="K50" s="48">
        <f t="shared" si="0"/>
        <v>28.75</v>
      </c>
      <c r="L50" s="53">
        <f t="shared" si="1"/>
        <v>6.61</v>
      </c>
      <c r="M50" s="54">
        <f t="shared" si="2"/>
        <v>35.36</v>
      </c>
      <c r="Q50" s="48">
        <v>28.75</v>
      </c>
      <c r="R50" s="53">
        <v>6.61</v>
      </c>
      <c r="S50" s="54">
        <f t="shared" si="3"/>
        <v>35.36</v>
      </c>
    </row>
    <row r="51" spans="2:19" ht="16.5" thickBot="1" x14ac:dyDescent="0.3">
      <c r="B51" s="10">
        <v>43</v>
      </c>
      <c r="C51" s="5" t="s">
        <v>54</v>
      </c>
      <c r="D51" s="22" t="s">
        <v>67</v>
      </c>
      <c r="E51" s="30" t="s">
        <v>35</v>
      </c>
      <c r="F51" s="22" t="s">
        <v>92</v>
      </c>
      <c r="G51" s="5" t="s">
        <v>2</v>
      </c>
      <c r="H51" s="12">
        <v>2</v>
      </c>
      <c r="I51" s="46">
        <v>2.54</v>
      </c>
      <c r="J51" s="14">
        <v>23</v>
      </c>
      <c r="K51" s="61">
        <f t="shared" si="0"/>
        <v>5.08</v>
      </c>
      <c r="L51" s="53">
        <f t="shared" si="1"/>
        <v>1.17</v>
      </c>
      <c r="M51" s="54">
        <f t="shared" si="2"/>
        <v>6.25</v>
      </c>
      <c r="Q51" s="46">
        <v>5.07</v>
      </c>
      <c r="R51" s="53">
        <v>1.17</v>
      </c>
      <c r="S51" s="54">
        <f t="shared" si="3"/>
        <v>6.24</v>
      </c>
    </row>
    <row r="52" spans="2:19" ht="16.5" thickBot="1" x14ac:dyDescent="0.3">
      <c r="B52" s="10">
        <v>44</v>
      </c>
      <c r="C52" s="5" t="s">
        <v>54</v>
      </c>
      <c r="D52" s="22" t="s">
        <v>67</v>
      </c>
      <c r="E52" s="30" t="s">
        <v>35</v>
      </c>
      <c r="F52" s="22" t="s">
        <v>76</v>
      </c>
      <c r="G52" s="5" t="s">
        <v>2</v>
      </c>
      <c r="H52" s="12">
        <v>6</v>
      </c>
      <c r="I52" s="46">
        <v>2.54</v>
      </c>
      <c r="J52" s="14">
        <v>23</v>
      </c>
      <c r="K52" s="61">
        <f t="shared" si="0"/>
        <v>15.24</v>
      </c>
      <c r="L52" s="53">
        <f t="shared" si="1"/>
        <v>3.51</v>
      </c>
      <c r="M52" s="54">
        <f t="shared" si="2"/>
        <v>18.75</v>
      </c>
      <c r="Q52" s="46">
        <v>15.21</v>
      </c>
      <c r="R52" s="53">
        <v>3.51</v>
      </c>
      <c r="S52" s="54">
        <f t="shared" si="3"/>
        <v>18.72</v>
      </c>
    </row>
    <row r="53" spans="2:19" ht="16.5" thickBot="1" x14ac:dyDescent="0.3">
      <c r="B53" s="10">
        <v>45</v>
      </c>
      <c r="C53" s="5" t="s">
        <v>34</v>
      </c>
      <c r="D53" s="22" t="s">
        <v>68</v>
      </c>
      <c r="E53" s="30" t="s">
        <v>35</v>
      </c>
      <c r="F53" s="22" t="s">
        <v>83</v>
      </c>
      <c r="G53" s="5" t="s">
        <v>2</v>
      </c>
      <c r="H53" s="12">
        <v>5</v>
      </c>
      <c r="I53" s="46">
        <v>12.41</v>
      </c>
      <c r="J53" s="14">
        <v>23</v>
      </c>
      <c r="K53" s="61">
        <f t="shared" si="0"/>
        <v>62.05</v>
      </c>
      <c r="L53" s="53">
        <f t="shared" si="1"/>
        <v>14.27</v>
      </c>
      <c r="M53" s="54">
        <f t="shared" si="2"/>
        <v>76.319999999999993</v>
      </c>
      <c r="Q53" s="46">
        <v>62.07</v>
      </c>
      <c r="R53" s="53">
        <v>14.27</v>
      </c>
      <c r="S53" s="54">
        <f t="shared" si="3"/>
        <v>76.34</v>
      </c>
    </row>
    <row r="54" spans="2:19" ht="16.5" thickBot="1" x14ac:dyDescent="0.3">
      <c r="B54" s="10">
        <v>46</v>
      </c>
      <c r="C54" s="5" t="s">
        <v>24</v>
      </c>
      <c r="D54" s="22" t="s">
        <v>68</v>
      </c>
      <c r="E54" s="30" t="s">
        <v>35</v>
      </c>
      <c r="F54" s="22" t="s">
        <v>77</v>
      </c>
      <c r="G54" s="5" t="s">
        <v>3</v>
      </c>
      <c r="H54" s="12">
        <v>5</v>
      </c>
      <c r="I54" s="46">
        <v>24.15</v>
      </c>
      <c r="J54" s="14">
        <v>23</v>
      </c>
      <c r="K54" s="61">
        <f t="shared" si="0"/>
        <v>120.75</v>
      </c>
      <c r="L54" s="53">
        <f t="shared" si="1"/>
        <v>27.77</v>
      </c>
      <c r="M54" s="54">
        <f t="shared" si="2"/>
        <v>148.52000000000001</v>
      </c>
      <c r="Q54" s="46">
        <v>120.73</v>
      </c>
      <c r="R54" s="53">
        <v>27.77</v>
      </c>
      <c r="S54" s="54">
        <f t="shared" si="3"/>
        <v>148.5</v>
      </c>
    </row>
    <row r="55" spans="2:19" ht="16.5" thickBot="1" x14ac:dyDescent="0.3">
      <c r="B55" s="4"/>
      <c r="C55" s="15"/>
      <c r="D55" s="15"/>
      <c r="E55" s="15"/>
      <c r="F55" s="15"/>
      <c r="G55" s="15"/>
      <c r="H55" s="2"/>
      <c r="I55" s="15"/>
      <c r="J55" s="16" t="s">
        <v>15</v>
      </c>
      <c r="K55" s="55">
        <f>SUM(K9:K54)</f>
        <v>8445.16</v>
      </c>
      <c r="L55" s="57">
        <f>SUM(L9:L54)</f>
        <v>1942.4</v>
      </c>
      <c r="M55" s="55">
        <f>SUM(M9:M54)</f>
        <v>10387.56</v>
      </c>
      <c r="N55">
        <f>K55+L55</f>
        <v>10387.56</v>
      </c>
      <c r="Q55" s="55">
        <f>SUM(Q9:Q54)</f>
        <v>8444.8299999999963</v>
      </c>
      <c r="R55" s="57">
        <f>SUM(R9:R54)</f>
        <v>1942.4</v>
      </c>
      <c r="S55" s="55">
        <f>SUM(S9:S54)</f>
        <v>10387.229999999996</v>
      </c>
    </row>
    <row r="56" spans="2:19" ht="16.5" thickBot="1" x14ac:dyDescent="0.3">
      <c r="B56" s="4"/>
      <c r="C56" s="4"/>
      <c r="D56" s="4"/>
      <c r="E56" s="4"/>
      <c r="F56" s="4"/>
      <c r="G56" s="4"/>
      <c r="H56" s="4"/>
      <c r="I56" s="4"/>
      <c r="J56" s="39">
        <v>23</v>
      </c>
      <c r="K56" s="56">
        <f>K55</f>
        <v>8445.16</v>
      </c>
      <c r="L56" s="58">
        <f>ROUND(J56*K56/100,2)</f>
        <v>1942.39</v>
      </c>
      <c r="M56" s="59">
        <f>K56+L56</f>
        <v>10387.549999999999</v>
      </c>
      <c r="Q56" s="56">
        <f>Q55</f>
        <v>8444.8299999999963</v>
      </c>
      <c r="R56" s="58">
        <f>ROUND(P56*Q56/100,2)</f>
        <v>0</v>
      </c>
      <c r="S56" s="59">
        <f>Q56+R56</f>
        <v>8444.8299999999963</v>
      </c>
    </row>
    <row r="57" spans="2:19" x14ac:dyDescent="0.25">
      <c r="B57" s="4"/>
      <c r="C57" s="91" t="s">
        <v>97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9" x14ac:dyDescent="0.25">
      <c r="B58" s="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9" x14ac:dyDescent="0.25">
      <c r="B59" s="4"/>
      <c r="C59" s="92" t="s">
        <v>16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2:19" x14ac:dyDescent="0.25">
      <c r="B60" s="4"/>
      <c r="C60" s="4"/>
      <c r="D60" s="4"/>
      <c r="E60" s="4"/>
      <c r="F60" s="4"/>
      <c r="G60" s="93"/>
      <c r="H60" s="93"/>
      <c r="I60" s="93"/>
      <c r="J60" s="93"/>
      <c r="K60" s="93"/>
      <c r="L60" s="93"/>
      <c r="M60" s="93"/>
    </row>
    <row r="61" spans="2:19" x14ac:dyDescent="0.25">
      <c r="B61" s="4"/>
      <c r="C61" s="4"/>
      <c r="D61" s="4"/>
      <c r="E61" s="4"/>
      <c r="F61" s="4"/>
      <c r="G61" s="92" t="s">
        <v>4</v>
      </c>
      <c r="H61" s="92"/>
      <c r="I61" s="92"/>
      <c r="J61" s="92"/>
      <c r="K61" s="92"/>
      <c r="L61" s="92"/>
      <c r="M61" s="92"/>
    </row>
    <row r="62" spans="2:19" x14ac:dyDescent="0.25">
      <c r="B62" s="4"/>
      <c r="C62" s="4" t="s">
        <v>81</v>
      </c>
      <c r="D62" s="4"/>
      <c r="E62" s="4"/>
      <c r="F62" s="4"/>
      <c r="G62" s="92" t="s">
        <v>8</v>
      </c>
      <c r="H62" s="92"/>
      <c r="I62" s="92"/>
      <c r="J62" s="92"/>
      <c r="K62" s="92"/>
      <c r="L62" s="92"/>
      <c r="M62" s="92"/>
    </row>
  </sheetData>
  <mergeCells count="9">
    <mergeCell ref="G60:M60"/>
    <mergeCell ref="G61:M61"/>
    <mergeCell ref="G62:M62"/>
    <mergeCell ref="B6:B8"/>
    <mergeCell ref="C6:C8"/>
    <mergeCell ref="G6:G8"/>
    <mergeCell ref="C57:M57"/>
    <mergeCell ref="C58:M58"/>
    <mergeCell ref="C59:M5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2"/>
  <sheetViews>
    <sheetView workbookViewId="0">
      <selection activeCell="R21" sqref="R21"/>
    </sheetView>
  </sheetViews>
  <sheetFormatPr defaultRowHeight="15" x14ac:dyDescent="0.25"/>
  <cols>
    <col min="2" max="2" width="4.85546875" customWidth="1"/>
    <col min="3" max="3" width="21.28515625" customWidth="1"/>
    <col min="4" max="4" width="36.28515625" customWidth="1"/>
    <col min="5" max="5" width="7.28515625" customWidth="1"/>
    <col min="6" max="6" width="31.28515625" customWidth="1"/>
    <col min="7" max="7" width="5.7109375" customWidth="1"/>
    <col min="8" max="8" width="10.42578125" customWidth="1"/>
    <col min="9" max="9" width="11.140625" customWidth="1"/>
    <col min="10" max="10" width="9.140625" customWidth="1"/>
    <col min="11" max="13" width="11.140625" customWidth="1"/>
  </cols>
  <sheetData>
    <row r="1" spans="2:13" x14ac:dyDescent="0.25">
      <c r="C1" t="s">
        <v>104</v>
      </c>
    </row>
    <row r="2" spans="2:13" x14ac:dyDescent="0.25">
      <c r="C2" t="s">
        <v>105</v>
      </c>
    </row>
    <row r="4" spans="2:13" x14ac:dyDescent="0.25">
      <c r="B4" s="4"/>
      <c r="C4" s="1" t="s">
        <v>18</v>
      </c>
      <c r="D4" s="1"/>
      <c r="E4" s="1"/>
      <c r="F4" s="1"/>
      <c r="G4" s="4"/>
      <c r="H4" s="4"/>
      <c r="I4" s="4"/>
      <c r="J4" s="4"/>
      <c r="K4" s="4"/>
      <c r="L4" s="1" t="s">
        <v>17</v>
      </c>
      <c r="M4" s="4"/>
    </row>
    <row r="5" spans="2:13" ht="15.7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x14ac:dyDescent="0.25">
      <c r="B6" s="101" t="s">
        <v>0</v>
      </c>
      <c r="C6" s="101" t="s">
        <v>19</v>
      </c>
      <c r="D6" s="33"/>
      <c r="E6" s="33"/>
      <c r="F6" s="33" t="s">
        <v>20</v>
      </c>
      <c r="G6" s="104" t="s">
        <v>1</v>
      </c>
      <c r="H6" s="7"/>
      <c r="I6" s="33"/>
      <c r="J6" s="33"/>
      <c r="K6" s="33"/>
      <c r="L6" s="33"/>
      <c r="M6" s="33"/>
    </row>
    <row r="7" spans="2:13" x14ac:dyDescent="0.25">
      <c r="B7" s="102"/>
      <c r="C7" s="102"/>
      <c r="D7" s="34" t="s">
        <v>22</v>
      </c>
      <c r="E7" s="34" t="s">
        <v>23</v>
      </c>
      <c r="F7" s="34" t="s">
        <v>21</v>
      </c>
      <c r="G7" s="105"/>
      <c r="H7" s="8" t="s">
        <v>9</v>
      </c>
      <c r="I7" s="8" t="s">
        <v>7</v>
      </c>
      <c r="J7" s="8" t="s">
        <v>11</v>
      </c>
      <c r="K7" s="8" t="s">
        <v>5</v>
      </c>
      <c r="L7" s="8" t="s">
        <v>13</v>
      </c>
      <c r="M7" s="8" t="s">
        <v>5</v>
      </c>
    </row>
    <row r="8" spans="2:13" ht="15.75" thickBot="1" x14ac:dyDescent="0.3">
      <c r="B8" s="103"/>
      <c r="C8" s="103"/>
      <c r="D8" s="35"/>
      <c r="E8" s="35"/>
      <c r="F8" s="35"/>
      <c r="G8" s="106"/>
      <c r="H8" s="9"/>
      <c r="I8" s="9" t="s">
        <v>10</v>
      </c>
      <c r="J8" s="9" t="s">
        <v>12</v>
      </c>
      <c r="K8" s="9" t="s">
        <v>10</v>
      </c>
      <c r="L8" s="9" t="s">
        <v>14</v>
      </c>
      <c r="M8" s="9" t="s">
        <v>6</v>
      </c>
    </row>
    <row r="9" spans="2:13" ht="16.5" thickBot="1" x14ac:dyDescent="0.3">
      <c r="B9" s="25">
        <v>1</v>
      </c>
      <c r="C9" s="3" t="s">
        <v>24</v>
      </c>
      <c r="D9" s="28" t="s">
        <v>25</v>
      </c>
      <c r="E9" s="22" t="s">
        <v>32</v>
      </c>
      <c r="F9" s="22" t="s">
        <v>79</v>
      </c>
      <c r="G9" s="27" t="s">
        <v>2</v>
      </c>
      <c r="H9" s="29">
        <v>4</v>
      </c>
      <c r="I9" s="46">
        <v>189</v>
      </c>
      <c r="J9" s="14">
        <v>23</v>
      </c>
      <c r="K9" s="48">
        <f>H9*I9</f>
        <v>756</v>
      </c>
      <c r="L9" s="36">
        <f>ROUND(J9*K9/100,2)</f>
        <v>173.88</v>
      </c>
      <c r="M9" s="49">
        <f>K9+L9</f>
        <v>929.88</v>
      </c>
    </row>
    <row r="10" spans="2:13" ht="16.5" thickBot="1" x14ac:dyDescent="0.3">
      <c r="B10" s="25">
        <v>2</v>
      </c>
      <c r="C10" s="3" t="s">
        <v>24</v>
      </c>
      <c r="D10" s="28" t="s">
        <v>25</v>
      </c>
      <c r="E10" s="22" t="s">
        <v>32</v>
      </c>
      <c r="F10" s="22" t="s">
        <v>96</v>
      </c>
      <c r="G10" s="27" t="s">
        <v>2</v>
      </c>
      <c r="H10" s="29">
        <v>12</v>
      </c>
      <c r="I10" s="46">
        <v>220</v>
      </c>
      <c r="J10" s="14">
        <v>23</v>
      </c>
      <c r="K10" s="48">
        <f t="shared" ref="K10:K54" si="0">H10*I10</f>
        <v>2640</v>
      </c>
      <c r="L10" s="36">
        <f t="shared" ref="L10:L54" si="1">ROUND(J10*K10/100,2)</f>
        <v>607.20000000000005</v>
      </c>
      <c r="M10" s="49">
        <f t="shared" ref="M10:M54" si="2">K10+L10</f>
        <v>3247.2</v>
      </c>
    </row>
    <row r="11" spans="2:13" ht="16.5" thickBot="1" x14ac:dyDescent="0.3">
      <c r="B11" s="10">
        <v>3</v>
      </c>
      <c r="C11" s="18" t="s">
        <v>24</v>
      </c>
      <c r="D11" s="28" t="s">
        <v>26</v>
      </c>
      <c r="E11" s="30" t="s">
        <v>35</v>
      </c>
      <c r="F11" s="22" t="s">
        <v>93</v>
      </c>
      <c r="G11" s="27" t="s">
        <v>2</v>
      </c>
      <c r="H11" s="29">
        <v>2</v>
      </c>
      <c r="I11" s="46">
        <v>88</v>
      </c>
      <c r="J11" s="14">
        <v>23</v>
      </c>
      <c r="K11" s="48">
        <f t="shared" si="0"/>
        <v>176</v>
      </c>
      <c r="L11" s="36">
        <f t="shared" si="1"/>
        <v>40.479999999999997</v>
      </c>
      <c r="M11" s="49">
        <f t="shared" si="2"/>
        <v>216.48</v>
      </c>
    </row>
    <row r="12" spans="2:13" ht="16.5" thickBot="1" x14ac:dyDescent="0.3">
      <c r="B12" s="10">
        <v>4</v>
      </c>
      <c r="C12" s="18" t="s">
        <v>24</v>
      </c>
      <c r="D12" s="28" t="s">
        <v>26</v>
      </c>
      <c r="E12" s="30" t="s">
        <v>35</v>
      </c>
      <c r="F12" s="22" t="s">
        <v>58</v>
      </c>
      <c r="G12" s="27" t="s">
        <v>2</v>
      </c>
      <c r="H12" s="29">
        <v>6</v>
      </c>
      <c r="I12" s="46">
        <v>65</v>
      </c>
      <c r="J12" s="14">
        <v>23</v>
      </c>
      <c r="K12" s="48">
        <f t="shared" si="0"/>
        <v>390</v>
      </c>
      <c r="L12" s="36">
        <f t="shared" si="1"/>
        <v>89.7</v>
      </c>
      <c r="M12" s="49">
        <f t="shared" si="2"/>
        <v>479.7</v>
      </c>
    </row>
    <row r="13" spans="2:13" ht="16.5" thickBot="1" x14ac:dyDescent="0.3">
      <c r="B13" s="10">
        <v>5</v>
      </c>
      <c r="C13" s="5" t="s">
        <v>34</v>
      </c>
      <c r="D13" s="28" t="s">
        <v>27</v>
      </c>
      <c r="E13" s="30" t="s">
        <v>35</v>
      </c>
      <c r="F13" s="22" t="s">
        <v>80</v>
      </c>
      <c r="G13" s="27" t="s">
        <v>2</v>
      </c>
      <c r="H13" s="29">
        <v>2</v>
      </c>
      <c r="I13" s="46">
        <v>124</v>
      </c>
      <c r="J13" s="14">
        <v>23</v>
      </c>
      <c r="K13" s="48">
        <f t="shared" si="0"/>
        <v>248</v>
      </c>
      <c r="L13" s="36">
        <f t="shared" si="1"/>
        <v>57.04</v>
      </c>
      <c r="M13" s="49">
        <f t="shared" si="2"/>
        <v>305.04000000000002</v>
      </c>
    </row>
    <row r="14" spans="2:13" ht="16.5" thickBot="1" x14ac:dyDescent="0.3">
      <c r="B14" s="10">
        <v>6</v>
      </c>
      <c r="C14" s="5" t="s">
        <v>34</v>
      </c>
      <c r="D14" s="28" t="s">
        <v>27</v>
      </c>
      <c r="E14" s="30" t="s">
        <v>35</v>
      </c>
      <c r="F14" s="22" t="s">
        <v>59</v>
      </c>
      <c r="G14" s="27" t="s">
        <v>2</v>
      </c>
      <c r="H14" s="29">
        <v>6</v>
      </c>
      <c r="I14" s="46">
        <v>90</v>
      </c>
      <c r="J14" s="14">
        <v>23</v>
      </c>
      <c r="K14" s="48">
        <f t="shared" si="0"/>
        <v>540</v>
      </c>
      <c r="L14" s="36">
        <f t="shared" si="1"/>
        <v>124.2</v>
      </c>
      <c r="M14" s="49">
        <f t="shared" si="2"/>
        <v>664.2</v>
      </c>
    </row>
    <row r="15" spans="2:13" ht="16.5" thickBot="1" x14ac:dyDescent="0.3">
      <c r="B15" s="10">
        <v>7</v>
      </c>
      <c r="C15" s="5" t="s">
        <v>24</v>
      </c>
      <c r="D15" s="11" t="s">
        <v>28</v>
      </c>
      <c r="E15" s="6" t="s">
        <v>32</v>
      </c>
      <c r="F15" s="6" t="s">
        <v>36</v>
      </c>
      <c r="G15" s="5" t="s">
        <v>2</v>
      </c>
      <c r="H15" s="12">
        <v>1</v>
      </c>
      <c r="I15" s="46">
        <v>30</v>
      </c>
      <c r="J15" s="14">
        <v>23</v>
      </c>
      <c r="K15" s="48">
        <f t="shared" si="0"/>
        <v>30</v>
      </c>
      <c r="L15" s="36">
        <f t="shared" si="1"/>
        <v>6.9</v>
      </c>
      <c r="M15" s="49">
        <f t="shared" si="2"/>
        <v>36.9</v>
      </c>
    </row>
    <row r="16" spans="2:13" ht="16.5" thickBot="1" x14ac:dyDescent="0.3">
      <c r="B16" s="10">
        <v>8</v>
      </c>
      <c r="C16" s="5" t="s">
        <v>24</v>
      </c>
      <c r="D16" s="11" t="s">
        <v>29</v>
      </c>
      <c r="E16" s="6" t="s">
        <v>32</v>
      </c>
      <c r="F16" s="6" t="s">
        <v>37</v>
      </c>
      <c r="G16" s="5" t="s">
        <v>2</v>
      </c>
      <c r="H16" s="12">
        <v>19</v>
      </c>
      <c r="I16" s="46">
        <v>17</v>
      </c>
      <c r="J16" s="14">
        <v>23</v>
      </c>
      <c r="K16" s="48">
        <f t="shared" si="0"/>
        <v>323</v>
      </c>
      <c r="L16" s="36">
        <f t="shared" si="1"/>
        <v>74.290000000000006</v>
      </c>
      <c r="M16" s="49">
        <f t="shared" si="2"/>
        <v>397.29</v>
      </c>
    </row>
    <row r="17" spans="2:13" ht="16.5" thickBot="1" x14ac:dyDescent="0.3">
      <c r="B17" s="10">
        <v>9</v>
      </c>
      <c r="C17" s="5" t="s">
        <v>24</v>
      </c>
      <c r="D17" s="28" t="s">
        <v>30</v>
      </c>
      <c r="E17" s="31" t="s">
        <v>32</v>
      </c>
      <c r="F17" s="31" t="s">
        <v>82</v>
      </c>
      <c r="G17" s="27" t="s">
        <v>2</v>
      </c>
      <c r="H17" s="12">
        <v>2</v>
      </c>
      <c r="I17" s="46">
        <v>30</v>
      </c>
      <c r="J17" s="14">
        <v>23</v>
      </c>
      <c r="K17" s="48">
        <f t="shared" si="0"/>
        <v>60</v>
      </c>
      <c r="L17" s="36">
        <f t="shared" si="1"/>
        <v>13.8</v>
      </c>
      <c r="M17" s="49">
        <f t="shared" si="2"/>
        <v>73.8</v>
      </c>
    </row>
    <row r="18" spans="2:13" ht="16.5" thickBot="1" x14ac:dyDescent="0.3">
      <c r="B18" s="10">
        <v>10</v>
      </c>
      <c r="C18" s="5" t="s">
        <v>24</v>
      </c>
      <c r="D18" s="28" t="s">
        <v>30</v>
      </c>
      <c r="E18" s="31" t="s">
        <v>32</v>
      </c>
      <c r="F18" s="31" t="s">
        <v>38</v>
      </c>
      <c r="G18" s="27" t="s">
        <v>2</v>
      </c>
      <c r="H18" s="12">
        <v>6</v>
      </c>
      <c r="I18" s="46">
        <v>30</v>
      </c>
      <c r="J18" s="14">
        <v>23</v>
      </c>
      <c r="K18" s="48">
        <f t="shared" si="0"/>
        <v>180</v>
      </c>
      <c r="L18" s="36">
        <f t="shared" si="1"/>
        <v>41.4</v>
      </c>
      <c r="M18" s="49">
        <f t="shared" si="2"/>
        <v>221.4</v>
      </c>
    </row>
    <row r="19" spans="2:13" ht="16.5" thickBot="1" x14ac:dyDescent="0.3">
      <c r="B19" s="10">
        <v>11</v>
      </c>
      <c r="C19" s="5" t="s">
        <v>24</v>
      </c>
      <c r="D19" s="11" t="s">
        <v>31</v>
      </c>
      <c r="E19" s="6" t="s">
        <v>32</v>
      </c>
      <c r="F19" s="6" t="s">
        <v>37</v>
      </c>
      <c r="G19" s="5" t="s">
        <v>3</v>
      </c>
      <c r="H19" s="12">
        <v>5</v>
      </c>
      <c r="I19" s="46">
        <v>17</v>
      </c>
      <c r="J19" s="14">
        <v>23</v>
      </c>
      <c r="K19" s="48">
        <f t="shared" si="0"/>
        <v>85</v>
      </c>
      <c r="L19" s="36">
        <f t="shared" si="1"/>
        <v>19.55</v>
      </c>
      <c r="M19" s="49">
        <f t="shared" si="2"/>
        <v>104.55</v>
      </c>
    </row>
    <row r="20" spans="2:13" ht="16.5" thickBot="1" x14ac:dyDescent="0.3">
      <c r="B20" s="10">
        <v>12</v>
      </c>
      <c r="C20" s="5" t="s">
        <v>24</v>
      </c>
      <c r="D20" s="11" t="s">
        <v>39</v>
      </c>
      <c r="E20" s="6" t="s">
        <v>32</v>
      </c>
      <c r="F20" s="6" t="s">
        <v>51</v>
      </c>
      <c r="G20" s="5" t="s">
        <v>2</v>
      </c>
      <c r="H20" s="12">
        <v>4</v>
      </c>
      <c r="I20" s="46">
        <v>17</v>
      </c>
      <c r="J20" s="14">
        <v>23</v>
      </c>
      <c r="K20" s="48">
        <f t="shared" si="0"/>
        <v>68</v>
      </c>
      <c r="L20" s="36">
        <f t="shared" si="1"/>
        <v>15.64</v>
      </c>
      <c r="M20" s="49">
        <f t="shared" si="2"/>
        <v>83.64</v>
      </c>
    </row>
    <row r="21" spans="2:13" ht="16.5" thickBot="1" x14ac:dyDescent="0.3">
      <c r="B21" s="10">
        <v>13</v>
      </c>
      <c r="C21" s="19" t="s">
        <v>52</v>
      </c>
      <c r="D21" s="11" t="s">
        <v>40</v>
      </c>
      <c r="E21" s="21" t="s">
        <v>53</v>
      </c>
      <c r="F21" s="23" t="s">
        <v>33</v>
      </c>
      <c r="G21" s="5" t="s">
        <v>3</v>
      </c>
      <c r="H21" s="12">
        <v>4</v>
      </c>
      <c r="I21" s="46">
        <v>32</v>
      </c>
      <c r="J21" s="14">
        <v>23</v>
      </c>
      <c r="K21" s="48">
        <f t="shared" si="0"/>
        <v>128</v>
      </c>
      <c r="L21" s="36">
        <f t="shared" si="1"/>
        <v>29.44</v>
      </c>
      <c r="M21" s="49">
        <f t="shared" si="2"/>
        <v>157.44</v>
      </c>
    </row>
    <row r="22" spans="2:13" ht="16.5" thickBot="1" x14ac:dyDescent="0.3">
      <c r="B22" s="10">
        <v>14</v>
      </c>
      <c r="C22" s="5" t="s">
        <v>54</v>
      </c>
      <c r="D22" s="11" t="s">
        <v>41</v>
      </c>
      <c r="E22" s="6" t="s">
        <v>32</v>
      </c>
      <c r="F22" s="6" t="s">
        <v>51</v>
      </c>
      <c r="G22" s="5" t="s">
        <v>2</v>
      </c>
      <c r="H22" s="12">
        <v>4</v>
      </c>
      <c r="I22" s="46">
        <v>15</v>
      </c>
      <c r="J22" s="14">
        <v>23</v>
      </c>
      <c r="K22" s="48">
        <f t="shared" si="0"/>
        <v>60</v>
      </c>
      <c r="L22" s="36">
        <f t="shared" si="1"/>
        <v>13.8</v>
      </c>
      <c r="M22" s="49">
        <f t="shared" si="2"/>
        <v>73.8</v>
      </c>
    </row>
    <row r="23" spans="2:13" ht="16.5" thickBot="1" x14ac:dyDescent="0.3">
      <c r="B23" s="10">
        <v>15</v>
      </c>
      <c r="C23" s="5" t="s">
        <v>34</v>
      </c>
      <c r="D23" s="11" t="s">
        <v>42</v>
      </c>
      <c r="E23" s="6" t="s">
        <v>55</v>
      </c>
      <c r="F23" s="6" t="s">
        <v>37</v>
      </c>
      <c r="G23" s="5" t="s">
        <v>2</v>
      </c>
      <c r="H23" s="12">
        <v>4</v>
      </c>
      <c r="I23" s="46">
        <v>17</v>
      </c>
      <c r="J23" s="14">
        <v>23</v>
      </c>
      <c r="K23" s="48">
        <f t="shared" si="0"/>
        <v>68</v>
      </c>
      <c r="L23" s="36">
        <f t="shared" si="1"/>
        <v>15.64</v>
      </c>
      <c r="M23" s="49">
        <f t="shared" si="2"/>
        <v>83.64</v>
      </c>
    </row>
    <row r="24" spans="2:13" ht="16.5" thickBot="1" x14ac:dyDescent="0.3">
      <c r="B24" s="10">
        <v>16</v>
      </c>
      <c r="C24" s="5" t="s">
        <v>54</v>
      </c>
      <c r="D24" s="28" t="s">
        <v>43</v>
      </c>
      <c r="E24" s="30" t="s">
        <v>35</v>
      </c>
      <c r="F24" s="22" t="s">
        <v>82</v>
      </c>
      <c r="G24" s="5" t="s">
        <v>3</v>
      </c>
      <c r="H24" s="12">
        <v>2</v>
      </c>
      <c r="I24" s="46">
        <v>4</v>
      </c>
      <c r="J24" s="14">
        <v>23</v>
      </c>
      <c r="K24" s="48">
        <f t="shared" si="0"/>
        <v>8</v>
      </c>
      <c r="L24" s="36">
        <f t="shared" si="1"/>
        <v>1.84</v>
      </c>
      <c r="M24" s="49">
        <f t="shared" si="2"/>
        <v>9.84</v>
      </c>
    </row>
    <row r="25" spans="2:13" ht="16.5" thickBot="1" x14ac:dyDescent="0.3">
      <c r="B25" s="10">
        <v>17</v>
      </c>
      <c r="C25" s="5" t="s">
        <v>54</v>
      </c>
      <c r="D25" s="28" t="s">
        <v>43</v>
      </c>
      <c r="E25" s="30" t="s">
        <v>35</v>
      </c>
      <c r="F25" s="22" t="s">
        <v>38</v>
      </c>
      <c r="G25" s="5" t="s">
        <v>3</v>
      </c>
      <c r="H25" s="12">
        <v>6</v>
      </c>
      <c r="I25" s="46">
        <v>4</v>
      </c>
      <c r="J25" s="14">
        <v>23</v>
      </c>
      <c r="K25" s="48">
        <f t="shared" si="0"/>
        <v>24</v>
      </c>
      <c r="L25" s="36">
        <f t="shared" si="1"/>
        <v>5.52</v>
      </c>
      <c r="M25" s="49">
        <f t="shared" si="2"/>
        <v>29.52</v>
      </c>
    </row>
    <row r="26" spans="2:13" ht="16.5" thickBot="1" x14ac:dyDescent="0.3">
      <c r="B26" s="10">
        <v>18</v>
      </c>
      <c r="C26" s="5" t="s">
        <v>24</v>
      </c>
      <c r="D26" s="11" t="s">
        <v>44</v>
      </c>
      <c r="E26" s="6" t="s">
        <v>56</v>
      </c>
      <c r="F26" s="6" t="s">
        <v>51</v>
      </c>
      <c r="G26" s="5" t="s">
        <v>2</v>
      </c>
      <c r="H26" s="12">
        <v>8</v>
      </c>
      <c r="I26" s="46">
        <v>17</v>
      </c>
      <c r="J26" s="14">
        <v>23</v>
      </c>
      <c r="K26" s="48">
        <f t="shared" si="0"/>
        <v>136</v>
      </c>
      <c r="L26" s="36">
        <f t="shared" si="1"/>
        <v>31.28</v>
      </c>
      <c r="M26" s="49">
        <f t="shared" si="2"/>
        <v>167.28</v>
      </c>
    </row>
    <row r="27" spans="2:13" ht="16.5" thickBot="1" x14ac:dyDescent="0.3">
      <c r="B27" s="10">
        <v>19</v>
      </c>
      <c r="C27" s="5" t="s">
        <v>24</v>
      </c>
      <c r="D27" s="11" t="s">
        <v>45</v>
      </c>
      <c r="E27" s="6" t="s">
        <v>56</v>
      </c>
      <c r="F27" s="6" t="s">
        <v>51</v>
      </c>
      <c r="G27" s="5" t="s">
        <v>3</v>
      </c>
      <c r="H27" s="29">
        <v>6</v>
      </c>
      <c r="I27" s="46">
        <v>17</v>
      </c>
      <c r="J27" s="14">
        <v>23</v>
      </c>
      <c r="K27" s="48">
        <f t="shared" si="0"/>
        <v>102</v>
      </c>
      <c r="L27" s="36">
        <f t="shared" si="1"/>
        <v>23.46</v>
      </c>
      <c r="M27" s="49">
        <f t="shared" si="2"/>
        <v>125.46000000000001</v>
      </c>
    </row>
    <row r="28" spans="2:13" ht="16.5" thickBot="1" x14ac:dyDescent="0.3">
      <c r="B28" s="10">
        <v>20</v>
      </c>
      <c r="C28" s="18" t="s">
        <v>24</v>
      </c>
      <c r="D28" s="28" t="s">
        <v>46</v>
      </c>
      <c r="E28" s="22" t="s">
        <v>56</v>
      </c>
      <c r="F28" s="22" t="s">
        <v>83</v>
      </c>
      <c r="G28" s="5" t="s">
        <v>2</v>
      </c>
      <c r="H28" s="12">
        <v>1</v>
      </c>
      <c r="I28" s="46">
        <v>45</v>
      </c>
      <c r="J28" s="14">
        <v>23</v>
      </c>
      <c r="K28" s="48">
        <f t="shared" si="0"/>
        <v>45</v>
      </c>
      <c r="L28" s="36">
        <f t="shared" si="1"/>
        <v>10.35</v>
      </c>
      <c r="M28" s="49">
        <f t="shared" si="2"/>
        <v>55.35</v>
      </c>
    </row>
    <row r="29" spans="2:13" ht="16.5" thickBot="1" x14ac:dyDescent="0.3">
      <c r="B29" s="10">
        <v>21</v>
      </c>
      <c r="C29" s="18" t="s">
        <v>24</v>
      </c>
      <c r="D29" s="28" t="s">
        <v>46</v>
      </c>
      <c r="E29" s="22" t="s">
        <v>56</v>
      </c>
      <c r="F29" s="22" t="s">
        <v>74</v>
      </c>
      <c r="G29" s="5" t="s">
        <v>2</v>
      </c>
      <c r="H29" s="12">
        <v>3</v>
      </c>
      <c r="I29" s="46">
        <v>45</v>
      </c>
      <c r="J29" s="14">
        <v>23</v>
      </c>
      <c r="K29" s="48">
        <f t="shared" si="0"/>
        <v>135</v>
      </c>
      <c r="L29" s="36">
        <f t="shared" si="1"/>
        <v>31.05</v>
      </c>
      <c r="M29" s="49">
        <f t="shared" si="2"/>
        <v>166.05</v>
      </c>
    </row>
    <row r="30" spans="2:13" ht="16.5" thickBot="1" x14ac:dyDescent="0.3">
      <c r="B30" s="10">
        <v>22</v>
      </c>
      <c r="C30" s="5" t="s">
        <v>57</v>
      </c>
      <c r="D30" s="11" t="s">
        <v>47</v>
      </c>
      <c r="E30" s="6" t="s">
        <v>56</v>
      </c>
      <c r="F30" s="22" t="s">
        <v>51</v>
      </c>
      <c r="G30" s="5" t="s">
        <v>2</v>
      </c>
      <c r="H30" s="12">
        <v>1</v>
      </c>
      <c r="I30" s="46">
        <v>35</v>
      </c>
      <c r="J30" s="14">
        <v>23</v>
      </c>
      <c r="K30" s="48">
        <f t="shared" si="0"/>
        <v>35</v>
      </c>
      <c r="L30" s="36">
        <f t="shared" si="1"/>
        <v>8.0500000000000007</v>
      </c>
      <c r="M30" s="49">
        <f t="shared" si="2"/>
        <v>43.05</v>
      </c>
    </row>
    <row r="31" spans="2:13" ht="16.5" thickBot="1" x14ac:dyDescent="0.3">
      <c r="B31" s="25">
        <v>23</v>
      </c>
      <c r="C31" s="5" t="s">
        <v>24</v>
      </c>
      <c r="D31" s="11" t="s">
        <v>48</v>
      </c>
      <c r="E31" s="6" t="s">
        <v>56</v>
      </c>
      <c r="F31" s="6" t="s">
        <v>51</v>
      </c>
      <c r="G31" s="5" t="s">
        <v>2</v>
      </c>
      <c r="H31" s="12">
        <v>3</v>
      </c>
      <c r="I31" s="46">
        <v>17</v>
      </c>
      <c r="J31" s="14">
        <v>23</v>
      </c>
      <c r="K31" s="48">
        <f t="shared" si="0"/>
        <v>51</v>
      </c>
      <c r="L31" s="36">
        <f t="shared" si="1"/>
        <v>11.73</v>
      </c>
      <c r="M31" s="49">
        <f t="shared" si="2"/>
        <v>62.730000000000004</v>
      </c>
    </row>
    <row r="32" spans="2:13" ht="16.5" thickBot="1" x14ac:dyDescent="0.3">
      <c r="B32" s="10">
        <v>24</v>
      </c>
      <c r="C32" s="27" t="s">
        <v>34</v>
      </c>
      <c r="D32" s="28" t="s">
        <v>49</v>
      </c>
      <c r="E32" s="30" t="s">
        <v>35</v>
      </c>
      <c r="F32" s="22" t="s">
        <v>87</v>
      </c>
      <c r="G32" s="5" t="s">
        <v>2</v>
      </c>
      <c r="H32" s="12">
        <v>3</v>
      </c>
      <c r="I32" s="47">
        <v>36</v>
      </c>
      <c r="J32" s="14">
        <v>23</v>
      </c>
      <c r="K32" s="48">
        <f t="shared" si="0"/>
        <v>108</v>
      </c>
      <c r="L32" s="36">
        <f t="shared" si="1"/>
        <v>24.84</v>
      </c>
      <c r="M32" s="49">
        <f t="shared" si="2"/>
        <v>132.84</v>
      </c>
    </row>
    <row r="33" spans="2:13" ht="16.5" thickBot="1" x14ac:dyDescent="0.3">
      <c r="B33" s="10">
        <v>25</v>
      </c>
      <c r="C33" s="27" t="s">
        <v>34</v>
      </c>
      <c r="D33" s="28" t="s">
        <v>49</v>
      </c>
      <c r="E33" s="30" t="s">
        <v>35</v>
      </c>
      <c r="F33" s="22" t="s">
        <v>86</v>
      </c>
      <c r="G33" s="5" t="s">
        <v>2</v>
      </c>
      <c r="H33" s="12">
        <v>3</v>
      </c>
      <c r="I33" s="46">
        <v>33</v>
      </c>
      <c r="J33" s="14">
        <v>23</v>
      </c>
      <c r="K33" s="48">
        <f t="shared" si="0"/>
        <v>99</v>
      </c>
      <c r="L33" s="36">
        <f t="shared" si="1"/>
        <v>22.77</v>
      </c>
      <c r="M33" s="49">
        <f t="shared" si="2"/>
        <v>121.77</v>
      </c>
    </row>
    <row r="34" spans="2:13" ht="16.5" thickBot="1" x14ac:dyDescent="0.3">
      <c r="B34" s="10">
        <v>26</v>
      </c>
      <c r="C34" s="5" t="s">
        <v>54</v>
      </c>
      <c r="D34" s="11" t="s">
        <v>50</v>
      </c>
      <c r="E34" s="6" t="s">
        <v>56</v>
      </c>
      <c r="F34" s="6" t="s">
        <v>51</v>
      </c>
      <c r="G34" s="5" t="s">
        <v>2</v>
      </c>
      <c r="H34" s="12">
        <v>2</v>
      </c>
      <c r="I34" s="46">
        <v>17</v>
      </c>
      <c r="J34" s="14">
        <v>23</v>
      </c>
      <c r="K34" s="48">
        <f t="shared" si="0"/>
        <v>34</v>
      </c>
      <c r="L34" s="36">
        <f t="shared" si="1"/>
        <v>7.82</v>
      </c>
      <c r="M34" s="49">
        <f t="shared" si="2"/>
        <v>41.82</v>
      </c>
    </row>
    <row r="35" spans="2:13" ht="16.5" thickBot="1" x14ac:dyDescent="0.3">
      <c r="B35" s="10">
        <v>27</v>
      </c>
      <c r="C35" s="5" t="s">
        <v>69</v>
      </c>
      <c r="D35" s="6" t="s">
        <v>60</v>
      </c>
      <c r="E35" s="20" t="s">
        <v>35</v>
      </c>
      <c r="F35" s="22" t="s">
        <v>94</v>
      </c>
      <c r="G35" s="5" t="s">
        <v>2</v>
      </c>
      <c r="H35" s="12">
        <v>4</v>
      </c>
      <c r="I35" s="46">
        <v>45</v>
      </c>
      <c r="J35" s="14">
        <v>23</v>
      </c>
      <c r="K35" s="48">
        <f t="shared" si="0"/>
        <v>180</v>
      </c>
      <c r="L35" s="36">
        <f t="shared" si="1"/>
        <v>41.4</v>
      </c>
      <c r="M35" s="49">
        <f t="shared" si="2"/>
        <v>221.4</v>
      </c>
    </row>
    <row r="36" spans="2:13" ht="16.5" thickBot="1" x14ac:dyDescent="0.3">
      <c r="B36" s="10">
        <v>28</v>
      </c>
      <c r="C36" s="5" t="s">
        <v>69</v>
      </c>
      <c r="D36" s="6" t="s">
        <v>60</v>
      </c>
      <c r="E36" s="20" t="s">
        <v>35</v>
      </c>
      <c r="F36" s="22" t="s">
        <v>98</v>
      </c>
      <c r="G36" s="5" t="s">
        <v>2</v>
      </c>
      <c r="H36" s="12">
        <v>6</v>
      </c>
      <c r="I36" s="46">
        <v>45</v>
      </c>
      <c r="J36" s="14">
        <v>23</v>
      </c>
      <c r="K36" s="48">
        <f t="shared" si="0"/>
        <v>270</v>
      </c>
      <c r="L36" s="36">
        <f t="shared" si="1"/>
        <v>62.1</v>
      </c>
      <c r="M36" s="49">
        <f t="shared" si="2"/>
        <v>332.1</v>
      </c>
    </row>
    <row r="37" spans="2:13" ht="16.5" thickBot="1" x14ac:dyDescent="0.3">
      <c r="B37" s="10">
        <v>29</v>
      </c>
      <c r="C37" s="5" t="s">
        <v>24</v>
      </c>
      <c r="D37" s="6" t="s">
        <v>61</v>
      </c>
      <c r="E37" s="20" t="s">
        <v>35</v>
      </c>
      <c r="F37" s="22" t="s">
        <v>95</v>
      </c>
      <c r="G37" s="5" t="s">
        <v>2</v>
      </c>
      <c r="H37" s="12">
        <v>3</v>
      </c>
      <c r="I37" s="46">
        <v>48</v>
      </c>
      <c r="J37" s="14">
        <v>23</v>
      </c>
      <c r="K37" s="48">
        <f t="shared" si="0"/>
        <v>144</v>
      </c>
      <c r="L37" s="36">
        <f t="shared" si="1"/>
        <v>33.119999999999997</v>
      </c>
      <c r="M37" s="49">
        <f t="shared" si="2"/>
        <v>177.12</v>
      </c>
    </row>
    <row r="38" spans="2:13" ht="16.5" thickBot="1" x14ac:dyDescent="0.3">
      <c r="B38" s="10">
        <v>30</v>
      </c>
      <c r="C38" s="5" t="s">
        <v>24</v>
      </c>
      <c r="D38" s="6" t="s">
        <v>61</v>
      </c>
      <c r="E38" s="20" t="s">
        <v>35</v>
      </c>
      <c r="F38" s="22" t="s">
        <v>99</v>
      </c>
      <c r="G38" s="5" t="s">
        <v>2</v>
      </c>
      <c r="H38" s="12">
        <v>3</v>
      </c>
      <c r="I38" s="46">
        <v>25</v>
      </c>
      <c r="J38" s="14">
        <v>23</v>
      </c>
      <c r="K38" s="48">
        <f t="shared" si="0"/>
        <v>75</v>
      </c>
      <c r="L38" s="36">
        <f t="shared" si="1"/>
        <v>17.25</v>
      </c>
      <c r="M38" s="49">
        <f t="shared" si="2"/>
        <v>92.25</v>
      </c>
    </row>
    <row r="39" spans="2:13" ht="16.5" thickBot="1" x14ac:dyDescent="0.3">
      <c r="B39" s="10">
        <v>31</v>
      </c>
      <c r="C39" s="5" t="s">
        <v>70</v>
      </c>
      <c r="D39" s="6" t="s">
        <v>62</v>
      </c>
      <c r="E39" s="6" t="s">
        <v>56</v>
      </c>
      <c r="F39" s="6" t="s">
        <v>37</v>
      </c>
      <c r="G39" s="5" t="s">
        <v>2</v>
      </c>
      <c r="H39" s="12">
        <v>1</v>
      </c>
      <c r="I39" s="46">
        <v>38</v>
      </c>
      <c r="J39" s="14">
        <v>23</v>
      </c>
      <c r="K39" s="48">
        <f t="shared" si="0"/>
        <v>38</v>
      </c>
      <c r="L39" s="36">
        <f t="shared" si="1"/>
        <v>8.74</v>
      </c>
      <c r="M39" s="49">
        <f t="shared" si="2"/>
        <v>46.74</v>
      </c>
    </row>
    <row r="40" spans="2:13" ht="16.5" thickBot="1" x14ac:dyDescent="0.3">
      <c r="B40" s="10">
        <v>32</v>
      </c>
      <c r="C40" s="27" t="s">
        <v>34</v>
      </c>
      <c r="D40" s="22" t="s">
        <v>63</v>
      </c>
      <c r="E40" s="30" t="s">
        <v>35</v>
      </c>
      <c r="F40" s="22" t="s">
        <v>84</v>
      </c>
      <c r="G40" s="27" t="s">
        <v>2</v>
      </c>
      <c r="H40" s="12">
        <v>2</v>
      </c>
      <c r="I40" s="46">
        <v>24</v>
      </c>
      <c r="J40" s="14">
        <v>23</v>
      </c>
      <c r="K40" s="48">
        <f t="shared" si="0"/>
        <v>48</v>
      </c>
      <c r="L40" s="36">
        <f t="shared" si="1"/>
        <v>11.04</v>
      </c>
      <c r="M40" s="49">
        <f t="shared" si="2"/>
        <v>59.04</v>
      </c>
    </row>
    <row r="41" spans="2:13" ht="16.5" thickBot="1" x14ac:dyDescent="0.3">
      <c r="B41" s="10">
        <v>33</v>
      </c>
      <c r="C41" s="27" t="s">
        <v>34</v>
      </c>
      <c r="D41" s="22" t="s">
        <v>63</v>
      </c>
      <c r="E41" s="30" t="s">
        <v>35</v>
      </c>
      <c r="F41" s="22" t="s">
        <v>85</v>
      </c>
      <c r="G41" s="27" t="s">
        <v>2</v>
      </c>
      <c r="H41" s="12">
        <v>3</v>
      </c>
      <c r="I41" s="46">
        <v>38</v>
      </c>
      <c r="J41" s="14">
        <v>23</v>
      </c>
      <c r="K41" s="48">
        <f t="shared" si="0"/>
        <v>114</v>
      </c>
      <c r="L41" s="36">
        <f t="shared" si="1"/>
        <v>26.22</v>
      </c>
      <c r="M41" s="49">
        <f t="shared" si="2"/>
        <v>140.22</v>
      </c>
    </row>
    <row r="42" spans="2:13" ht="16.5" thickBot="1" x14ac:dyDescent="0.3">
      <c r="B42" s="10">
        <v>34</v>
      </c>
      <c r="C42" s="5" t="s">
        <v>24</v>
      </c>
      <c r="D42" s="22" t="s">
        <v>64</v>
      </c>
      <c r="E42" s="30" t="s">
        <v>35</v>
      </c>
      <c r="F42" s="22" t="s">
        <v>88</v>
      </c>
      <c r="G42" s="5" t="s">
        <v>3</v>
      </c>
      <c r="H42" s="12">
        <v>3</v>
      </c>
      <c r="I42" s="46">
        <v>18</v>
      </c>
      <c r="J42" s="14">
        <v>23</v>
      </c>
      <c r="K42" s="48">
        <f t="shared" si="0"/>
        <v>54</v>
      </c>
      <c r="L42" s="36">
        <f t="shared" si="1"/>
        <v>12.42</v>
      </c>
      <c r="M42" s="49">
        <f t="shared" si="2"/>
        <v>66.42</v>
      </c>
    </row>
    <row r="43" spans="2:13" ht="16.5" thickBot="1" x14ac:dyDescent="0.3">
      <c r="B43" s="10">
        <v>35</v>
      </c>
      <c r="C43" s="38"/>
      <c r="D43" s="22" t="s">
        <v>64</v>
      </c>
      <c r="E43" s="30" t="s">
        <v>35</v>
      </c>
      <c r="F43" s="22" t="s">
        <v>89</v>
      </c>
      <c r="G43" s="5" t="s">
        <v>3</v>
      </c>
      <c r="H43" s="12">
        <v>2</v>
      </c>
      <c r="I43" s="46">
        <v>20</v>
      </c>
      <c r="J43" s="14">
        <v>23</v>
      </c>
      <c r="K43" s="48">
        <f t="shared" si="0"/>
        <v>40</v>
      </c>
      <c r="L43" s="36">
        <f t="shared" si="1"/>
        <v>9.1999999999999993</v>
      </c>
      <c r="M43" s="49">
        <f t="shared" si="2"/>
        <v>49.2</v>
      </c>
    </row>
    <row r="44" spans="2:13" ht="16.5" thickBot="1" x14ac:dyDescent="0.3">
      <c r="B44" s="10">
        <v>36</v>
      </c>
      <c r="C44" s="5" t="s">
        <v>34</v>
      </c>
      <c r="D44" s="6" t="s">
        <v>65</v>
      </c>
      <c r="E44" s="6" t="s">
        <v>56</v>
      </c>
      <c r="F44" s="6" t="s">
        <v>37</v>
      </c>
      <c r="G44" s="5" t="s">
        <v>2</v>
      </c>
      <c r="H44" s="12">
        <v>2</v>
      </c>
      <c r="I44" s="46">
        <v>17</v>
      </c>
      <c r="J44" s="14">
        <v>23</v>
      </c>
      <c r="K44" s="48">
        <f t="shared" si="0"/>
        <v>34</v>
      </c>
      <c r="L44" s="36">
        <f t="shared" si="1"/>
        <v>7.82</v>
      </c>
      <c r="M44" s="49">
        <f t="shared" si="2"/>
        <v>41.82</v>
      </c>
    </row>
    <row r="45" spans="2:13" ht="16.5" thickBot="1" x14ac:dyDescent="0.3">
      <c r="B45" s="10">
        <v>37</v>
      </c>
      <c r="C45" s="5" t="s">
        <v>57</v>
      </c>
      <c r="D45" s="6" t="s">
        <v>71</v>
      </c>
      <c r="E45" s="6" t="s">
        <v>32</v>
      </c>
      <c r="F45" s="6" t="s">
        <v>37</v>
      </c>
      <c r="G45" s="5" t="s">
        <v>2</v>
      </c>
      <c r="H45" s="12">
        <v>3</v>
      </c>
      <c r="I45" s="46">
        <v>25</v>
      </c>
      <c r="J45" s="14">
        <v>23</v>
      </c>
      <c r="K45" s="48">
        <f t="shared" si="0"/>
        <v>75</v>
      </c>
      <c r="L45" s="36">
        <f t="shared" si="1"/>
        <v>17.25</v>
      </c>
      <c r="M45" s="49">
        <f t="shared" si="2"/>
        <v>92.25</v>
      </c>
    </row>
    <row r="46" spans="2:13" ht="16.5" thickBot="1" x14ac:dyDescent="0.3">
      <c r="B46" s="10">
        <v>38</v>
      </c>
      <c r="C46" s="5" t="s">
        <v>24</v>
      </c>
      <c r="D46" s="28" t="s">
        <v>75</v>
      </c>
      <c r="E46" s="22" t="s">
        <v>32</v>
      </c>
      <c r="F46" s="22" t="s">
        <v>90</v>
      </c>
      <c r="G46" s="5" t="s">
        <v>3</v>
      </c>
      <c r="H46" s="12">
        <v>1</v>
      </c>
      <c r="I46" s="46">
        <v>45</v>
      </c>
      <c r="J46" s="14">
        <v>23</v>
      </c>
      <c r="K46" s="48">
        <f t="shared" si="0"/>
        <v>45</v>
      </c>
      <c r="L46" s="36">
        <f t="shared" si="1"/>
        <v>10.35</v>
      </c>
      <c r="M46" s="49">
        <f t="shared" si="2"/>
        <v>55.35</v>
      </c>
    </row>
    <row r="47" spans="2:13" ht="16.5" thickBot="1" x14ac:dyDescent="0.3">
      <c r="B47" s="10">
        <v>39</v>
      </c>
      <c r="C47" s="5" t="s">
        <v>24</v>
      </c>
      <c r="D47" s="28" t="s">
        <v>75</v>
      </c>
      <c r="E47" s="22" t="s">
        <v>32</v>
      </c>
      <c r="F47" s="22" t="s">
        <v>74</v>
      </c>
      <c r="G47" s="5" t="s">
        <v>2</v>
      </c>
      <c r="H47" s="12">
        <v>3</v>
      </c>
      <c r="I47" s="46">
        <v>45</v>
      </c>
      <c r="J47" s="14">
        <v>23</v>
      </c>
      <c r="K47" s="48">
        <f t="shared" si="0"/>
        <v>135</v>
      </c>
      <c r="L47" s="36">
        <f t="shared" si="1"/>
        <v>31.05</v>
      </c>
      <c r="M47" s="49">
        <f t="shared" si="2"/>
        <v>166.05</v>
      </c>
    </row>
    <row r="48" spans="2:13" ht="16.5" thickBot="1" x14ac:dyDescent="0.3">
      <c r="B48" s="10">
        <v>40</v>
      </c>
      <c r="C48" s="5" t="s">
        <v>72</v>
      </c>
      <c r="D48" s="22" t="s">
        <v>66</v>
      </c>
      <c r="E48" s="30" t="s">
        <v>35</v>
      </c>
      <c r="F48" s="22" t="s">
        <v>91</v>
      </c>
      <c r="G48" s="5" t="s">
        <v>3</v>
      </c>
      <c r="H48" s="12">
        <v>2</v>
      </c>
      <c r="I48" s="46">
        <v>4</v>
      </c>
      <c r="J48" s="14">
        <v>23</v>
      </c>
      <c r="K48" s="48">
        <f t="shared" si="0"/>
        <v>8</v>
      </c>
      <c r="L48" s="36">
        <f t="shared" si="1"/>
        <v>1.84</v>
      </c>
      <c r="M48" s="49">
        <f t="shared" si="2"/>
        <v>9.84</v>
      </c>
    </row>
    <row r="49" spans="2:14" ht="16.5" thickBot="1" x14ac:dyDescent="0.3">
      <c r="B49" s="10">
        <v>41</v>
      </c>
      <c r="C49" s="5" t="s">
        <v>72</v>
      </c>
      <c r="D49" s="22" t="s">
        <v>66</v>
      </c>
      <c r="E49" s="30" t="s">
        <v>35</v>
      </c>
      <c r="F49" s="22" t="s">
        <v>73</v>
      </c>
      <c r="G49" s="5" t="s">
        <v>3</v>
      </c>
      <c r="H49" s="12">
        <v>6</v>
      </c>
      <c r="I49" s="46">
        <v>4</v>
      </c>
      <c r="J49" s="14">
        <v>23</v>
      </c>
      <c r="K49" s="48">
        <f t="shared" si="0"/>
        <v>24</v>
      </c>
      <c r="L49" s="36">
        <f t="shared" si="1"/>
        <v>5.52</v>
      </c>
      <c r="M49" s="49">
        <f t="shared" si="2"/>
        <v>29.52</v>
      </c>
    </row>
    <row r="50" spans="2:14" ht="16.5" thickBot="1" x14ac:dyDescent="0.3">
      <c r="B50" s="10">
        <v>42</v>
      </c>
      <c r="C50" s="6" t="s">
        <v>70</v>
      </c>
      <c r="D50" s="22" t="s">
        <v>78</v>
      </c>
      <c r="E50" s="22" t="s">
        <v>56</v>
      </c>
      <c r="F50" s="24" t="s">
        <v>51</v>
      </c>
      <c r="G50" s="5" t="s">
        <v>2</v>
      </c>
      <c r="H50" s="12">
        <v>1</v>
      </c>
      <c r="I50" s="46">
        <v>35</v>
      </c>
      <c r="J50" s="14">
        <v>23</v>
      </c>
      <c r="K50" s="48">
        <f t="shared" si="0"/>
        <v>35</v>
      </c>
      <c r="L50" s="36">
        <f t="shared" si="1"/>
        <v>8.0500000000000007</v>
      </c>
      <c r="M50" s="49">
        <f t="shared" si="2"/>
        <v>43.05</v>
      </c>
    </row>
    <row r="51" spans="2:14" ht="16.5" thickBot="1" x14ac:dyDescent="0.3">
      <c r="B51" s="10">
        <v>43</v>
      </c>
      <c r="C51" s="5" t="s">
        <v>54</v>
      </c>
      <c r="D51" s="22" t="s">
        <v>67</v>
      </c>
      <c r="E51" s="30" t="s">
        <v>35</v>
      </c>
      <c r="F51" s="22" t="s">
        <v>92</v>
      </c>
      <c r="G51" s="5" t="s">
        <v>2</v>
      </c>
      <c r="H51" s="12">
        <v>2</v>
      </c>
      <c r="I51" s="46">
        <v>5</v>
      </c>
      <c r="J51" s="14">
        <v>23</v>
      </c>
      <c r="K51" s="48">
        <f t="shared" si="0"/>
        <v>10</v>
      </c>
      <c r="L51" s="36">
        <f t="shared" si="1"/>
        <v>2.2999999999999998</v>
      </c>
      <c r="M51" s="49">
        <f t="shared" si="2"/>
        <v>12.3</v>
      </c>
    </row>
    <row r="52" spans="2:14" ht="16.5" thickBot="1" x14ac:dyDescent="0.3">
      <c r="B52" s="10">
        <v>44</v>
      </c>
      <c r="C52" s="5" t="s">
        <v>54</v>
      </c>
      <c r="D52" s="22" t="s">
        <v>67</v>
      </c>
      <c r="E52" s="30" t="s">
        <v>35</v>
      </c>
      <c r="F52" s="22" t="s">
        <v>76</v>
      </c>
      <c r="G52" s="5" t="s">
        <v>2</v>
      </c>
      <c r="H52" s="12">
        <v>6</v>
      </c>
      <c r="I52" s="46">
        <v>5</v>
      </c>
      <c r="J52" s="14">
        <v>23</v>
      </c>
      <c r="K52" s="48">
        <f t="shared" si="0"/>
        <v>30</v>
      </c>
      <c r="L52" s="36">
        <f t="shared" si="1"/>
        <v>6.9</v>
      </c>
      <c r="M52" s="49">
        <f t="shared" si="2"/>
        <v>36.9</v>
      </c>
    </row>
    <row r="53" spans="2:14" ht="16.5" thickBot="1" x14ac:dyDescent="0.3">
      <c r="B53" s="10">
        <v>45</v>
      </c>
      <c r="C53" s="5" t="s">
        <v>34</v>
      </c>
      <c r="D53" s="22" t="s">
        <v>68</v>
      </c>
      <c r="E53" s="30" t="s">
        <v>35</v>
      </c>
      <c r="F53" s="22" t="s">
        <v>83</v>
      </c>
      <c r="G53" s="5" t="s">
        <v>2</v>
      </c>
      <c r="H53" s="12">
        <v>5</v>
      </c>
      <c r="I53" s="46">
        <v>15</v>
      </c>
      <c r="J53" s="14">
        <v>23</v>
      </c>
      <c r="K53" s="48">
        <f t="shared" si="0"/>
        <v>75</v>
      </c>
      <c r="L53" s="36">
        <f t="shared" si="1"/>
        <v>17.25</v>
      </c>
      <c r="M53" s="49">
        <f t="shared" si="2"/>
        <v>92.25</v>
      </c>
    </row>
    <row r="54" spans="2:14" ht="16.5" thickBot="1" x14ac:dyDescent="0.3">
      <c r="B54" s="10">
        <v>46</v>
      </c>
      <c r="C54" s="5" t="s">
        <v>24</v>
      </c>
      <c r="D54" s="22" t="s">
        <v>68</v>
      </c>
      <c r="E54" s="30" t="s">
        <v>35</v>
      </c>
      <c r="F54" s="22" t="s">
        <v>77</v>
      </c>
      <c r="G54" s="5" t="s">
        <v>3</v>
      </c>
      <c r="H54" s="12">
        <v>5</v>
      </c>
      <c r="I54" s="46">
        <v>19</v>
      </c>
      <c r="J54" s="14">
        <v>23</v>
      </c>
      <c r="K54" s="48">
        <f t="shared" si="0"/>
        <v>95</v>
      </c>
      <c r="L54" s="40">
        <f t="shared" si="1"/>
        <v>21.85</v>
      </c>
      <c r="M54" s="49">
        <f t="shared" si="2"/>
        <v>116.85</v>
      </c>
    </row>
    <row r="55" spans="2:14" ht="15.75" x14ac:dyDescent="0.25">
      <c r="B55" s="4"/>
      <c r="C55" s="15"/>
      <c r="D55" s="15"/>
      <c r="E55" s="15"/>
      <c r="F55" s="15"/>
      <c r="G55" s="15"/>
      <c r="H55" s="2"/>
      <c r="I55" s="15"/>
      <c r="J55" s="16" t="s">
        <v>15</v>
      </c>
      <c r="K55" s="50">
        <f>SUM(K9:K54)</f>
        <v>8058</v>
      </c>
      <c r="L55" s="51">
        <f>SUM(L9:L54)</f>
        <v>1853.3399999999995</v>
      </c>
      <c r="M55" s="50">
        <f>SUM(M9:M54)</f>
        <v>9911.34</v>
      </c>
      <c r="N55">
        <f>K55+L55</f>
        <v>9911.34</v>
      </c>
    </row>
    <row r="56" spans="2:14" ht="15.75" x14ac:dyDescent="0.25">
      <c r="B56" s="4"/>
      <c r="C56" s="4"/>
      <c r="D56" s="4"/>
      <c r="E56" s="4"/>
      <c r="F56" s="4"/>
      <c r="G56" s="4"/>
      <c r="H56" s="4"/>
      <c r="I56" s="4"/>
      <c r="J56" s="39">
        <v>23</v>
      </c>
      <c r="K56" s="52">
        <f>K55</f>
        <v>8058</v>
      </c>
      <c r="L56" s="42">
        <f>ROUND(J56*K56/100,2)</f>
        <v>1853.34</v>
      </c>
      <c r="M56" s="43">
        <f>K56+L56</f>
        <v>9911.34</v>
      </c>
    </row>
    <row r="57" spans="2:14" x14ac:dyDescent="0.25">
      <c r="B57" s="4"/>
      <c r="C57" s="91" t="s">
        <v>97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4" x14ac:dyDescent="0.25">
      <c r="B58" s="4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4" x14ac:dyDescent="0.25">
      <c r="B59" s="4"/>
      <c r="C59" s="92" t="s">
        <v>16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2:14" x14ac:dyDescent="0.25">
      <c r="B60" s="4"/>
      <c r="C60" s="4"/>
      <c r="D60" s="4"/>
      <c r="E60" s="4"/>
      <c r="F60" s="4"/>
      <c r="G60" s="93"/>
      <c r="H60" s="93"/>
      <c r="I60" s="93"/>
      <c r="J60" s="93"/>
      <c r="K60" s="93"/>
      <c r="L60" s="93"/>
      <c r="M60" s="93"/>
    </row>
    <row r="61" spans="2:14" x14ac:dyDescent="0.25">
      <c r="B61" s="4"/>
      <c r="C61" s="4"/>
      <c r="D61" s="4"/>
      <c r="E61" s="4"/>
      <c r="F61" s="4"/>
      <c r="G61" s="92" t="s">
        <v>4</v>
      </c>
      <c r="H61" s="92"/>
      <c r="I61" s="92"/>
      <c r="J61" s="92"/>
      <c r="K61" s="92"/>
      <c r="L61" s="92"/>
      <c r="M61" s="92"/>
    </row>
    <row r="62" spans="2:14" x14ac:dyDescent="0.25">
      <c r="B62" s="4"/>
      <c r="C62" s="4" t="s">
        <v>81</v>
      </c>
      <c r="D62" s="4"/>
      <c r="E62" s="4"/>
      <c r="F62" s="4"/>
      <c r="G62" s="92" t="s">
        <v>8</v>
      </c>
      <c r="H62" s="92"/>
      <c r="I62" s="92"/>
      <c r="J62" s="92"/>
      <c r="K62" s="92"/>
      <c r="L62" s="92"/>
      <c r="M62" s="92"/>
    </row>
  </sheetData>
  <mergeCells count="9">
    <mergeCell ref="G60:M60"/>
    <mergeCell ref="G61:M61"/>
    <mergeCell ref="G62:M62"/>
    <mergeCell ref="B6:B8"/>
    <mergeCell ref="C6:C8"/>
    <mergeCell ref="G6:G8"/>
    <mergeCell ref="C57:M57"/>
    <mergeCell ref="C58:M58"/>
    <mergeCell ref="C59:M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opLeftCell="A28" workbookViewId="0">
      <selection sqref="A1:L62"/>
    </sheetView>
  </sheetViews>
  <sheetFormatPr defaultRowHeight="15" x14ac:dyDescent="0.25"/>
  <cols>
    <col min="1" max="1" width="4.85546875" customWidth="1"/>
    <col min="2" max="2" width="21.28515625" customWidth="1"/>
    <col min="3" max="3" width="36.28515625" customWidth="1"/>
    <col min="4" max="4" width="7.28515625" customWidth="1"/>
    <col min="5" max="5" width="31.28515625" customWidth="1"/>
    <col min="6" max="6" width="5.7109375" customWidth="1"/>
    <col min="7" max="7" width="10.42578125" customWidth="1"/>
    <col min="8" max="8" width="11.140625" customWidth="1"/>
    <col min="9" max="9" width="9.140625" customWidth="1"/>
    <col min="10" max="12" width="11.140625" customWidth="1"/>
    <col min="14" max="14" width="11.5703125" customWidth="1"/>
    <col min="16" max="16" width="12.140625" customWidth="1"/>
  </cols>
  <sheetData>
    <row r="1" spans="1:16" x14ac:dyDescent="0.25">
      <c r="B1" t="s">
        <v>107</v>
      </c>
    </row>
    <row r="2" spans="1:16" x14ac:dyDescent="0.25">
      <c r="B2" t="s">
        <v>106</v>
      </c>
    </row>
    <row r="4" spans="1:16" x14ac:dyDescent="0.25">
      <c r="A4" s="4"/>
      <c r="B4" s="1" t="s">
        <v>18</v>
      </c>
      <c r="C4" s="1"/>
      <c r="D4" s="1"/>
      <c r="E4" s="1"/>
      <c r="F4" s="4"/>
      <c r="G4" s="4"/>
      <c r="H4" s="4"/>
      <c r="I4" s="4"/>
      <c r="J4" s="4"/>
      <c r="K4" s="1" t="s">
        <v>17</v>
      </c>
      <c r="L4" s="4"/>
    </row>
    <row r="5" spans="1:16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6" ht="15" customHeight="1" x14ac:dyDescent="0.25">
      <c r="A6" s="101" t="s">
        <v>0</v>
      </c>
      <c r="B6" s="101" t="s">
        <v>19</v>
      </c>
      <c r="C6" s="33"/>
      <c r="D6" s="33"/>
      <c r="E6" s="33" t="s">
        <v>20</v>
      </c>
      <c r="F6" s="104" t="s">
        <v>1</v>
      </c>
      <c r="G6" s="7"/>
      <c r="H6" s="33"/>
      <c r="I6" s="33"/>
      <c r="J6" s="33"/>
      <c r="K6" s="33"/>
      <c r="L6" s="33"/>
      <c r="N6" s="33"/>
      <c r="O6" s="33"/>
      <c r="P6" s="33"/>
    </row>
    <row r="7" spans="1:16" x14ac:dyDescent="0.25">
      <c r="A7" s="102"/>
      <c r="B7" s="102"/>
      <c r="C7" s="34" t="s">
        <v>22</v>
      </c>
      <c r="D7" s="34" t="s">
        <v>23</v>
      </c>
      <c r="E7" s="34" t="s">
        <v>21</v>
      </c>
      <c r="F7" s="105"/>
      <c r="G7" s="8" t="s">
        <v>9</v>
      </c>
      <c r="H7" s="8" t="s">
        <v>7</v>
      </c>
      <c r="I7" s="8" t="s">
        <v>11</v>
      </c>
      <c r="J7" s="8" t="s">
        <v>5</v>
      </c>
      <c r="K7" s="8" t="s">
        <v>13</v>
      </c>
      <c r="L7" s="8" t="s">
        <v>5</v>
      </c>
      <c r="N7" s="8" t="s">
        <v>5</v>
      </c>
      <c r="O7" s="8" t="s">
        <v>13</v>
      </c>
      <c r="P7" s="8" t="s">
        <v>5</v>
      </c>
    </row>
    <row r="8" spans="1:16" ht="15.75" thickBot="1" x14ac:dyDescent="0.3">
      <c r="A8" s="103"/>
      <c r="B8" s="103"/>
      <c r="C8" s="35"/>
      <c r="D8" s="35"/>
      <c r="E8" s="35"/>
      <c r="F8" s="106"/>
      <c r="G8" s="9"/>
      <c r="H8" s="9" t="s">
        <v>10</v>
      </c>
      <c r="I8" s="9" t="s">
        <v>12</v>
      </c>
      <c r="J8" s="9" t="s">
        <v>10</v>
      </c>
      <c r="K8" s="9" t="s">
        <v>14</v>
      </c>
      <c r="L8" s="9" t="s">
        <v>6</v>
      </c>
      <c r="N8" s="9" t="s">
        <v>10</v>
      </c>
      <c r="O8" s="9" t="s">
        <v>14</v>
      </c>
      <c r="P8" s="9" t="s">
        <v>6</v>
      </c>
    </row>
    <row r="9" spans="1:16" ht="16.5" thickBot="1" x14ac:dyDescent="0.3">
      <c r="A9" s="25">
        <v>1</v>
      </c>
      <c r="B9" s="3" t="s">
        <v>24</v>
      </c>
      <c r="C9" s="28" t="s">
        <v>25</v>
      </c>
      <c r="D9" s="22" t="s">
        <v>32</v>
      </c>
      <c r="E9" s="22" t="s">
        <v>79</v>
      </c>
      <c r="F9" s="27" t="s">
        <v>2</v>
      </c>
      <c r="G9" s="29">
        <v>4</v>
      </c>
      <c r="H9" s="46">
        <v>201.7</v>
      </c>
      <c r="I9" s="14">
        <v>23</v>
      </c>
      <c r="J9" s="48">
        <f>G9*H9</f>
        <v>806.8</v>
      </c>
      <c r="K9" s="36">
        <f>ROUND(I9*J9/100,2)</f>
        <v>185.56</v>
      </c>
      <c r="L9" s="49">
        <f>J9+K9</f>
        <v>992.3599999999999</v>
      </c>
      <c r="N9" s="60">
        <v>806.8</v>
      </c>
      <c r="O9" s="36">
        <f>ROUND(I9*N9/100,2)</f>
        <v>185.56</v>
      </c>
      <c r="P9" s="54">
        <f>N9+O9</f>
        <v>992.3599999999999</v>
      </c>
    </row>
    <row r="10" spans="1:16" ht="16.5" thickBot="1" x14ac:dyDescent="0.3">
      <c r="A10" s="25">
        <v>2</v>
      </c>
      <c r="B10" s="3" t="s">
        <v>24</v>
      </c>
      <c r="C10" s="28" t="s">
        <v>25</v>
      </c>
      <c r="D10" s="22" t="s">
        <v>32</v>
      </c>
      <c r="E10" s="22" t="s">
        <v>96</v>
      </c>
      <c r="F10" s="27" t="s">
        <v>2</v>
      </c>
      <c r="G10" s="29">
        <v>12</v>
      </c>
      <c r="H10" s="46">
        <v>695.2</v>
      </c>
      <c r="I10" s="14">
        <v>23</v>
      </c>
      <c r="J10" s="61">
        <f t="shared" ref="J10:J54" si="0">G10*H10</f>
        <v>8342.4000000000015</v>
      </c>
      <c r="K10" s="36">
        <f t="shared" ref="K10:K54" si="1">ROUND(I10*J10/100,2)</f>
        <v>1918.75</v>
      </c>
      <c r="L10" s="49">
        <f t="shared" ref="L10:L54" si="2">J10+K10</f>
        <v>10261.150000000001</v>
      </c>
      <c r="N10" s="46">
        <v>2780.8</v>
      </c>
      <c r="O10" s="36">
        <f t="shared" ref="O10:O54" si="3">ROUND(I10*N10/100,2)</f>
        <v>639.58000000000004</v>
      </c>
      <c r="P10" s="54">
        <f t="shared" ref="P10:P54" si="4">N10+O10</f>
        <v>3420.38</v>
      </c>
    </row>
    <row r="11" spans="1:16" ht="16.5" thickBot="1" x14ac:dyDescent="0.3">
      <c r="A11" s="10">
        <v>3</v>
      </c>
      <c r="B11" s="18" t="s">
        <v>24</v>
      </c>
      <c r="C11" s="28" t="s">
        <v>26</v>
      </c>
      <c r="D11" s="30" t="s">
        <v>35</v>
      </c>
      <c r="E11" s="22" t="s">
        <v>93</v>
      </c>
      <c r="F11" s="27" t="s">
        <v>2</v>
      </c>
      <c r="G11" s="29">
        <v>2</v>
      </c>
      <c r="H11" s="46">
        <v>92.7</v>
      </c>
      <c r="I11" s="14">
        <v>23</v>
      </c>
      <c r="J11" s="48">
        <f t="shared" si="0"/>
        <v>185.4</v>
      </c>
      <c r="K11" s="36">
        <f t="shared" si="1"/>
        <v>42.64</v>
      </c>
      <c r="L11" s="49">
        <f t="shared" si="2"/>
        <v>228.04000000000002</v>
      </c>
      <c r="N11" s="60">
        <v>185.4</v>
      </c>
      <c r="O11" s="36">
        <f t="shared" si="3"/>
        <v>42.64</v>
      </c>
      <c r="P11" s="54">
        <f t="shared" si="4"/>
        <v>228.04000000000002</v>
      </c>
    </row>
    <row r="12" spans="1:16" ht="16.5" thickBot="1" x14ac:dyDescent="0.3">
      <c r="A12" s="10">
        <v>4</v>
      </c>
      <c r="B12" s="18" t="s">
        <v>24</v>
      </c>
      <c r="C12" s="28" t="s">
        <v>26</v>
      </c>
      <c r="D12" s="30" t="s">
        <v>35</v>
      </c>
      <c r="E12" s="22" t="s">
        <v>58</v>
      </c>
      <c r="F12" s="27" t="s">
        <v>2</v>
      </c>
      <c r="G12" s="29">
        <v>6</v>
      </c>
      <c r="H12" s="46">
        <v>200</v>
      </c>
      <c r="I12" s="14">
        <v>23</v>
      </c>
      <c r="J12" s="61">
        <f t="shared" si="0"/>
        <v>1200</v>
      </c>
      <c r="K12" s="36">
        <f t="shared" si="1"/>
        <v>276</v>
      </c>
      <c r="L12" s="49">
        <f t="shared" si="2"/>
        <v>1476</v>
      </c>
      <c r="N12" s="46">
        <v>400</v>
      </c>
      <c r="O12" s="36">
        <f t="shared" si="3"/>
        <v>92</v>
      </c>
      <c r="P12" s="54">
        <f t="shared" si="4"/>
        <v>492</v>
      </c>
    </row>
    <row r="13" spans="1:16" ht="16.5" thickBot="1" x14ac:dyDescent="0.3">
      <c r="A13" s="10">
        <v>5</v>
      </c>
      <c r="B13" s="5" t="s">
        <v>34</v>
      </c>
      <c r="C13" s="28" t="s">
        <v>27</v>
      </c>
      <c r="D13" s="30" t="s">
        <v>35</v>
      </c>
      <c r="E13" s="22" t="s">
        <v>80</v>
      </c>
      <c r="F13" s="27" t="s">
        <v>2</v>
      </c>
      <c r="G13" s="29">
        <v>2</v>
      </c>
      <c r="H13" s="46">
        <v>85</v>
      </c>
      <c r="I13" s="14">
        <v>23</v>
      </c>
      <c r="J13" s="48">
        <f t="shared" si="0"/>
        <v>170</v>
      </c>
      <c r="K13" s="36">
        <f t="shared" si="1"/>
        <v>39.1</v>
      </c>
      <c r="L13" s="49">
        <f t="shared" si="2"/>
        <v>209.1</v>
      </c>
      <c r="N13" s="60">
        <v>170</v>
      </c>
      <c r="O13" s="36">
        <f t="shared" si="3"/>
        <v>39.1</v>
      </c>
      <c r="P13" s="54">
        <f t="shared" si="4"/>
        <v>209.1</v>
      </c>
    </row>
    <row r="14" spans="1:16" ht="16.5" thickBot="1" x14ac:dyDescent="0.3">
      <c r="A14" s="10">
        <v>6</v>
      </c>
      <c r="B14" s="5" t="s">
        <v>34</v>
      </c>
      <c r="C14" s="28" t="s">
        <v>27</v>
      </c>
      <c r="D14" s="30" t="s">
        <v>35</v>
      </c>
      <c r="E14" s="22" t="s">
        <v>59</v>
      </c>
      <c r="F14" s="27" t="s">
        <v>2</v>
      </c>
      <c r="G14" s="29">
        <v>6</v>
      </c>
      <c r="H14" s="46">
        <v>88.6</v>
      </c>
      <c r="I14" s="14">
        <v>23</v>
      </c>
      <c r="J14" s="61">
        <f t="shared" si="0"/>
        <v>531.59999999999991</v>
      </c>
      <c r="K14" s="36">
        <f t="shared" si="1"/>
        <v>122.27</v>
      </c>
      <c r="L14" s="49">
        <f t="shared" si="2"/>
        <v>653.86999999999989</v>
      </c>
      <c r="N14" s="46">
        <v>177.2</v>
      </c>
      <c r="O14" s="36">
        <f t="shared" si="3"/>
        <v>40.76</v>
      </c>
      <c r="P14" s="54">
        <f t="shared" si="4"/>
        <v>217.95999999999998</v>
      </c>
    </row>
    <row r="15" spans="1:16" ht="16.5" thickBot="1" x14ac:dyDescent="0.3">
      <c r="A15" s="10">
        <v>7</v>
      </c>
      <c r="B15" s="5" t="s">
        <v>24</v>
      </c>
      <c r="C15" s="11" t="s">
        <v>28</v>
      </c>
      <c r="D15" s="6" t="s">
        <v>32</v>
      </c>
      <c r="E15" s="6" t="s">
        <v>36</v>
      </c>
      <c r="F15" s="5" t="s">
        <v>2</v>
      </c>
      <c r="G15" s="12">
        <v>1</v>
      </c>
      <c r="H15" s="46">
        <v>35</v>
      </c>
      <c r="I15" s="14">
        <v>23</v>
      </c>
      <c r="J15" s="48">
        <f t="shared" si="0"/>
        <v>35</v>
      </c>
      <c r="K15" s="36">
        <f t="shared" si="1"/>
        <v>8.0500000000000007</v>
      </c>
      <c r="L15" s="49">
        <f t="shared" si="2"/>
        <v>43.05</v>
      </c>
      <c r="N15" s="60">
        <v>35</v>
      </c>
      <c r="O15" s="36">
        <f t="shared" si="3"/>
        <v>8.0500000000000007</v>
      </c>
      <c r="P15" s="54">
        <f t="shared" si="4"/>
        <v>43.05</v>
      </c>
    </row>
    <row r="16" spans="1:16" ht="16.5" thickBot="1" x14ac:dyDescent="0.3">
      <c r="A16" s="10">
        <v>8</v>
      </c>
      <c r="B16" s="5" t="s">
        <v>24</v>
      </c>
      <c r="C16" s="11" t="s">
        <v>29</v>
      </c>
      <c r="D16" s="6" t="s">
        <v>32</v>
      </c>
      <c r="E16" s="6" t="s">
        <v>37</v>
      </c>
      <c r="F16" s="5" t="s">
        <v>2</v>
      </c>
      <c r="G16" s="12">
        <v>19</v>
      </c>
      <c r="H16" s="46">
        <v>28</v>
      </c>
      <c r="I16" s="14">
        <v>23</v>
      </c>
      <c r="J16" s="48">
        <f t="shared" si="0"/>
        <v>532</v>
      </c>
      <c r="K16" s="36">
        <f t="shared" si="1"/>
        <v>122.36</v>
      </c>
      <c r="L16" s="49">
        <f t="shared" si="2"/>
        <v>654.36</v>
      </c>
      <c r="N16" s="60">
        <v>532</v>
      </c>
      <c r="O16" s="36">
        <f t="shared" si="3"/>
        <v>122.36</v>
      </c>
      <c r="P16" s="54">
        <f t="shared" si="4"/>
        <v>654.36</v>
      </c>
    </row>
    <row r="17" spans="1:16" ht="16.5" thickBot="1" x14ac:dyDescent="0.3">
      <c r="A17" s="10">
        <v>9</v>
      </c>
      <c r="B17" s="5" t="s">
        <v>24</v>
      </c>
      <c r="C17" s="28" t="s">
        <v>30</v>
      </c>
      <c r="D17" s="31" t="s">
        <v>32</v>
      </c>
      <c r="E17" s="31" t="s">
        <v>82</v>
      </c>
      <c r="F17" s="27" t="s">
        <v>2</v>
      </c>
      <c r="G17" s="12">
        <v>2</v>
      </c>
      <c r="H17" s="46">
        <v>42</v>
      </c>
      <c r="I17" s="14">
        <v>23</v>
      </c>
      <c r="J17" s="48">
        <f t="shared" si="0"/>
        <v>84</v>
      </c>
      <c r="K17" s="36">
        <f t="shared" si="1"/>
        <v>19.32</v>
      </c>
      <c r="L17" s="49">
        <f t="shared" si="2"/>
        <v>103.32</v>
      </c>
      <c r="N17" s="60">
        <v>84</v>
      </c>
      <c r="O17" s="36">
        <f t="shared" si="3"/>
        <v>19.32</v>
      </c>
      <c r="P17" s="54">
        <f t="shared" si="4"/>
        <v>103.32</v>
      </c>
    </row>
    <row r="18" spans="1:16" ht="16.5" thickBot="1" x14ac:dyDescent="0.3">
      <c r="A18" s="10">
        <v>10</v>
      </c>
      <c r="B18" s="5" t="s">
        <v>24</v>
      </c>
      <c r="C18" s="28" t="s">
        <v>30</v>
      </c>
      <c r="D18" s="31" t="s">
        <v>32</v>
      </c>
      <c r="E18" s="31" t="s">
        <v>38</v>
      </c>
      <c r="F18" s="27" t="s">
        <v>2</v>
      </c>
      <c r="G18" s="12">
        <v>6</v>
      </c>
      <c r="H18" s="46">
        <v>110</v>
      </c>
      <c r="I18" s="14">
        <v>23</v>
      </c>
      <c r="J18" s="61">
        <f t="shared" si="0"/>
        <v>660</v>
      </c>
      <c r="K18" s="36">
        <f t="shared" si="1"/>
        <v>151.80000000000001</v>
      </c>
      <c r="L18" s="49">
        <f t="shared" si="2"/>
        <v>811.8</v>
      </c>
      <c r="N18" s="46">
        <v>220</v>
      </c>
      <c r="O18" s="36">
        <f t="shared" si="3"/>
        <v>50.6</v>
      </c>
      <c r="P18" s="54">
        <f t="shared" si="4"/>
        <v>270.60000000000002</v>
      </c>
    </row>
    <row r="19" spans="1:16" ht="16.5" thickBot="1" x14ac:dyDescent="0.3">
      <c r="A19" s="10">
        <v>11</v>
      </c>
      <c r="B19" s="5" t="s">
        <v>24</v>
      </c>
      <c r="C19" s="11" t="s">
        <v>31</v>
      </c>
      <c r="D19" s="6" t="s">
        <v>32</v>
      </c>
      <c r="E19" s="6" t="s">
        <v>37</v>
      </c>
      <c r="F19" s="5" t="s">
        <v>3</v>
      </c>
      <c r="G19" s="12">
        <v>5</v>
      </c>
      <c r="H19" s="46">
        <v>28</v>
      </c>
      <c r="I19" s="14">
        <v>23</v>
      </c>
      <c r="J19" s="48">
        <f t="shared" si="0"/>
        <v>140</v>
      </c>
      <c r="K19" s="36">
        <f t="shared" si="1"/>
        <v>32.200000000000003</v>
      </c>
      <c r="L19" s="49">
        <f t="shared" si="2"/>
        <v>172.2</v>
      </c>
      <c r="N19" s="60">
        <v>140</v>
      </c>
      <c r="O19" s="36">
        <f t="shared" si="3"/>
        <v>32.200000000000003</v>
      </c>
      <c r="P19" s="54">
        <f t="shared" si="4"/>
        <v>172.2</v>
      </c>
    </row>
    <row r="20" spans="1:16" ht="16.5" thickBot="1" x14ac:dyDescent="0.3">
      <c r="A20" s="10">
        <v>12</v>
      </c>
      <c r="B20" s="5" t="s">
        <v>24</v>
      </c>
      <c r="C20" s="11" t="s">
        <v>39</v>
      </c>
      <c r="D20" s="6" t="s">
        <v>32</v>
      </c>
      <c r="E20" s="6" t="s">
        <v>51</v>
      </c>
      <c r="F20" s="5" t="s">
        <v>2</v>
      </c>
      <c r="G20" s="12">
        <v>4</v>
      </c>
      <c r="H20" s="46">
        <v>28</v>
      </c>
      <c r="I20" s="14">
        <v>23</v>
      </c>
      <c r="J20" s="48">
        <f t="shared" si="0"/>
        <v>112</v>
      </c>
      <c r="K20" s="36">
        <f t="shared" si="1"/>
        <v>25.76</v>
      </c>
      <c r="L20" s="49">
        <f t="shared" si="2"/>
        <v>137.76</v>
      </c>
      <c r="N20" s="60">
        <v>112</v>
      </c>
      <c r="O20" s="36">
        <f t="shared" si="3"/>
        <v>25.76</v>
      </c>
      <c r="P20" s="54">
        <f t="shared" si="4"/>
        <v>137.76</v>
      </c>
    </row>
    <row r="21" spans="1:16" ht="16.5" thickBot="1" x14ac:dyDescent="0.3">
      <c r="A21" s="10">
        <v>13</v>
      </c>
      <c r="B21" s="19" t="s">
        <v>52</v>
      </c>
      <c r="C21" s="11" t="s">
        <v>40</v>
      </c>
      <c r="D21" s="21" t="s">
        <v>53</v>
      </c>
      <c r="E21" s="23" t="s">
        <v>33</v>
      </c>
      <c r="F21" s="5" t="s">
        <v>3</v>
      </c>
      <c r="G21" s="12">
        <v>4</v>
      </c>
      <c r="H21" s="46">
        <v>45</v>
      </c>
      <c r="I21" s="14">
        <v>23</v>
      </c>
      <c r="J21" s="48">
        <f t="shared" si="0"/>
        <v>180</v>
      </c>
      <c r="K21" s="36">
        <f t="shared" si="1"/>
        <v>41.4</v>
      </c>
      <c r="L21" s="49">
        <f t="shared" si="2"/>
        <v>221.4</v>
      </c>
      <c r="N21" s="60">
        <v>180</v>
      </c>
      <c r="O21" s="36">
        <f t="shared" si="3"/>
        <v>41.4</v>
      </c>
      <c r="P21" s="54">
        <f t="shared" si="4"/>
        <v>221.4</v>
      </c>
    </row>
    <row r="22" spans="1:16" ht="16.5" thickBot="1" x14ac:dyDescent="0.3">
      <c r="A22" s="10">
        <v>14</v>
      </c>
      <c r="B22" s="5" t="s">
        <v>54</v>
      </c>
      <c r="C22" s="11" t="s">
        <v>41</v>
      </c>
      <c r="D22" s="6" t="s">
        <v>32</v>
      </c>
      <c r="E22" s="6" t="s">
        <v>51</v>
      </c>
      <c r="F22" s="5" t="s">
        <v>2</v>
      </c>
      <c r="G22" s="12">
        <v>4</v>
      </c>
      <c r="H22" s="46">
        <v>38</v>
      </c>
      <c r="I22" s="14">
        <v>23</v>
      </c>
      <c r="J22" s="48">
        <f t="shared" si="0"/>
        <v>152</v>
      </c>
      <c r="K22" s="36">
        <f t="shared" si="1"/>
        <v>34.96</v>
      </c>
      <c r="L22" s="49">
        <f t="shared" si="2"/>
        <v>186.96</v>
      </c>
      <c r="N22" s="60">
        <v>152</v>
      </c>
      <c r="O22" s="36">
        <f t="shared" si="3"/>
        <v>34.96</v>
      </c>
      <c r="P22" s="54">
        <f t="shared" si="4"/>
        <v>186.96</v>
      </c>
    </row>
    <row r="23" spans="1:16" ht="16.5" thickBot="1" x14ac:dyDescent="0.3">
      <c r="A23" s="10">
        <v>15</v>
      </c>
      <c r="B23" s="5" t="s">
        <v>34</v>
      </c>
      <c r="C23" s="11" t="s">
        <v>42</v>
      </c>
      <c r="D23" s="6" t="s">
        <v>55</v>
      </c>
      <c r="E23" s="6" t="s">
        <v>37</v>
      </c>
      <c r="F23" s="5" t="s">
        <v>2</v>
      </c>
      <c r="G23" s="12">
        <v>4</v>
      </c>
      <c r="H23" s="46">
        <v>28</v>
      </c>
      <c r="I23" s="14">
        <v>23</v>
      </c>
      <c r="J23" s="48">
        <f t="shared" si="0"/>
        <v>112</v>
      </c>
      <c r="K23" s="36">
        <f t="shared" si="1"/>
        <v>25.76</v>
      </c>
      <c r="L23" s="49">
        <f t="shared" si="2"/>
        <v>137.76</v>
      </c>
      <c r="N23" s="60">
        <v>112</v>
      </c>
      <c r="O23" s="36">
        <f t="shared" si="3"/>
        <v>25.76</v>
      </c>
      <c r="P23" s="54">
        <f t="shared" si="4"/>
        <v>137.76</v>
      </c>
    </row>
    <row r="24" spans="1:16" ht="16.5" thickBot="1" x14ac:dyDescent="0.3">
      <c r="A24" s="10">
        <v>16</v>
      </c>
      <c r="B24" s="5" t="s">
        <v>54</v>
      </c>
      <c r="C24" s="28" t="s">
        <v>43</v>
      </c>
      <c r="D24" s="30" t="s">
        <v>35</v>
      </c>
      <c r="E24" s="22" t="s">
        <v>82</v>
      </c>
      <c r="F24" s="5" t="s">
        <v>3</v>
      </c>
      <c r="G24" s="12">
        <v>2</v>
      </c>
      <c r="H24" s="46">
        <v>3.7</v>
      </c>
      <c r="I24" s="14">
        <v>23</v>
      </c>
      <c r="J24" s="48">
        <f t="shared" si="0"/>
        <v>7.4</v>
      </c>
      <c r="K24" s="36">
        <f t="shared" si="1"/>
        <v>1.7</v>
      </c>
      <c r="L24" s="49">
        <f t="shared" si="2"/>
        <v>9.1</v>
      </c>
      <c r="N24" s="60">
        <v>7.4</v>
      </c>
      <c r="O24" s="36">
        <f t="shared" si="3"/>
        <v>1.7</v>
      </c>
      <c r="P24" s="54">
        <f t="shared" si="4"/>
        <v>9.1</v>
      </c>
    </row>
    <row r="25" spans="1:16" ht="16.5" thickBot="1" x14ac:dyDescent="0.3">
      <c r="A25" s="10">
        <v>17</v>
      </c>
      <c r="B25" s="5" t="s">
        <v>54</v>
      </c>
      <c r="C25" s="28" t="s">
        <v>43</v>
      </c>
      <c r="D25" s="30" t="s">
        <v>35</v>
      </c>
      <c r="E25" s="22" t="s">
        <v>38</v>
      </c>
      <c r="F25" s="5" t="s">
        <v>3</v>
      </c>
      <c r="G25" s="12">
        <v>6</v>
      </c>
      <c r="H25" s="46">
        <v>11.3</v>
      </c>
      <c r="I25" s="14">
        <v>23</v>
      </c>
      <c r="J25" s="61">
        <f t="shared" si="0"/>
        <v>67.800000000000011</v>
      </c>
      <c r="K25" s="36">
        <f t="shared" si="1"/>
        <v>15.59</v>
      </c>
      <c r="L25" s="49">
        <f t="shared" si="2"/>
        <v>83.390000000000015</v>
      </c>
      <c r="N25" s="46">
        <v>22.6</v>
      </c>
      <c r="O25" s="36">
        <f t="shared" si="3"/>
        <v>5.2</v>
      </c>
      <c r="P25" s="54">
        <f t="shared" si="4"/>
        <v>27.8</v>
      </c>
    </row>
    <row r="26" spans="1:16" ht="16.5" thickBot="1" x14ac:dyDescent="0.3">
      <c r="A26" s="10">
        <v>18</v>
      </c>
      <c r="B26" s="5" t="s">
        <v>24</v>
      </c>
      <c r="C26" s="11" t="s">
        <v>44</v>
      </c>
      <c r="D26" s="6" t="s">
        <v>56</v>
      </c>
      <c r="E26" s="6" t="s">
        <v>51</v>
      </c>
      <c r="F26" s="5" t="s">
        <v>2</v>
      </c>
      <c r="G26" s="12">
        <v>8</v>
      </c>
      <c r="H26" s="46">
        <v>28</v>
      </c>
      <c r="I26" s="14">
        <v>23</v>
      </c>
      <c r="J26" s="48">
        <f t="shared" si="0"/>
        <v>224</v>
      </c>
      <c r="K26" s="36">
        <f t="shared" si="1"/>
        <v>51.52</v>
      </c>
      <c r="L26" s="49">
        <f t="shared" si="2"/>
        <v>275.52</v>
      </c>
      <c r="N26" s="60">
        <v>224</v>
      </c>
      <c r="O26" s="36">
        <f t="shared" si="3"/>
        <v>51.52</v>
      </c>
      <c r="P26" s="54">
        <f t="shared" si="4"/>
        <v>275.52</v>
      </c>
    </row>
    <row r="27" spans="1:16" ht="16.5" thickBot="1" x14ac:dyDescent="0.3">
      <c r="A27" s="10">
        <v>19</v>
      </c>
      <c r="B27" s="5" t="s">
        <v>24</v>
      </c>
      <c r="C27" s="11" t="s">
        <v>45</v>
      </c>
      <c r="D27" s="6" t="s">
        <v>56</v>
      </c>
      <c r="E27" s="6" t="s">
        <v>51</v>
      </c>
      <c r="F27" s="5" t="s">
        <v>3</v>
      </c>
      <c r="G27" s="29">
        <v>6</v>
      </c>
      <c r="H27" s="46">
        <v>28</v>
      </c>
      <c r="I27" s="14">
        <v>23</v>
      </c>
      <c r="J27" s="48">
        <f t="shared" si="0"/>
        <v>168</v>
      </c>
      <c r="K27" s="36">
        <f t="shared" si="1"/>
        <v>38.64</v>
      </c>
      <c r="L27" s="49">
        <f t="shared" si="2"/>
        <v>206.64</v>
      </c>
      <c r="N27" s="60">
        <v>168</v>
      </c>
      <c r="O27" s="36">
        <f t="shared" si="3"/>
        <v>38.64</v>
      </c>
      <c r="P27" s="54">
        <f t="shared" si="4"/>
        <v>206.64</v>
      </c>
    </row>
    <row r="28" spans="1:16" ht="16.5" thickBot="1" x14ac:dyDescent="0.3">
      <c r="A28" s="10">
        <v>20</v>
      </c>
      <c r="B28" s="18" t="s">
        <v>24</v>
      </c>
      <c r="C28" s="28" t="s">
        <v>46</v>
      </c>
      <c r="D28" s="22" t="s">
        <v>56</v>
      </c>
      <c r="E28" s="22" t="s">
        <v>83</v>
      </c>
      <c r="F28" s="5" t="s">
        <v>2</v>
      </c>
      <c r="G28" s="12">
        <v>1</v>
      </c>
      <c r="H28" s="46">
        <v>44</v>
      </c>
      <c r="I28" s="14">
        <v>23</v>
      </c>
      <c r="J28" s="48">
        <f t="shared" si="0"/>
        <v>44</v>
      </c>
      <c r="K28" s="36">
        <f t="shared" si="1"/>
        <v>10.119999999999999</v>
      </c>
      <c r="L28" s="49">
        <f t="shared" si="2"/>
        <v>54.12</v>
      </c>
      <c r="N28" s="60">
        <v>44</v>
      </c>
      <c r="O28" s="36">
        <f t="shared" si="3"/>
        <v>10.119999999999999</v>
      </c>
      <c r="P28" s="54">
        <f t="shared" si="4"/>
        <v>54.12</v>
      </c>
    </row>
    <row r="29" spans="1:16" ht="16.5" thickBot="1" x14ac:dyDescent="0.3">
      <c r="A29" s="10">
        <v>21</v>
      </c>
      <c r="B29" s="18" t="s">
        <v>24</v>
      </c>
      <c r="C29" s="28" t="s">
        <v>46</v>
      </c>
      <c r="D29" s="22" t="s">
        <v>56</v>
      </c>
      <c r="E29" s="22" t="s">
        <v>74</v>
      </c>
      <c r="F29" s="5" t="s">
        <v>2</v>
      </c>
      <c r="G29" s="12">
        <v>3</v>
      </c>
      <c r="H29" s="46">
        <v>170</v>
      </c>
      <c r="I29" s="14">
        <v>23</v>
      </c>
      <c r="J29" s="61">
        <f t="shared" si="0"/>
        <v>510</v>
      </c>
      <c r="K29" s="36">
        <f t="shared" si="1"/>
        <v>117.3</v>
      </c>
      <c r="L29" s="49">
        <f t="shared" si="2"/>
        <v>627.29999999999995</v>
      </c>
      <c r="N29" s="46">
        <v>170</v>
      </c>
      <c r="O29" s="36">
        <f t="shared" si="3"/>
        <v>39.1</v>
      </c>
      <c r="P29" s="54">
        <f t="shared" si="4"/>
        <v>209.1</v>
      </c>
    </row>
    <row r="30" spans="1:16" ht="16.5" thickBot="1" x14ac:dyDescent="0.3">
      <c r="A30" s="10">
        <v>22</v>
      </c>
      <c r="B30" s="5" t="s">
        <v>57</v>
      </c>
      <c r="C30" s="11" t="s">
        <v>47</v>
      </c>
      <c r="D30" s="6" t="s">
        <v>56</v>
      </c>
      <c r="E30" s="22" t="s">
        <v>51</v>
      </c>
      <c r="F30" s="5" t="s">
        <v>2</v>
      </c>
      <c r="G30" s="12">
        <v>1</v>
      </c>
      <c r="H30" s="46">
        <v>60</v>
      </c>
      <c r="I30" s="14">
        <v>23</v>
      </c>
      <c r="J30" s="48">
        <f t="shared" si="0"/>
        <v>60</v>
      </c>
      <c r="K30" s="36">
        <f t="shared" si="1"/>
        <v>13.8</v>
      </c>
      <c r="L30" s="49">
        <f t="shared" si="2"/>
        <v>73.8</v>
      </c>
      <c r="N30" s="60">
        <v>60</v>
      </c>
      <c r="O30" s="36">
        <f t="shared" si="3"/>
        <v>13.8</v>
      </c>
      <c r="P30" s="54">
        <f t="shared" si="4"/>
        <v>73.8</v>
      </c>
    </row>
    <row r="31" spans="1:16" ht="16.5" thickBot="1" x14ac:dyDescent="0.3">
      <c r="A31" s="25">
        <v>23</v>
      </c>
      <c r="B31" s="5" t="s">
        <v>24</v>
      </c>
      <c r="C31" s="11" t="s">
        <v>48</v>
      </c>
      <c r="D31" s="6" t="s">
        <v>56</v>
      </c>
      <c r="E31" s="6" t="s">
        <v>51</v>
      </c>
      <c r="F31" s="5" t="s">
        <v>2</v>
      </c>
      <c r="G31" s="12">
        <v>3</v>
      </c>
      <c r="H31" s="46">
        <v>28</v>
      </c>
      <c r="I31" s="14">
        <v>23</v>
      </c>
      <c r="J31" s="48">
        <f t="shared" si="0"/>
        <v>84</v>
      </c>
      <c r="K31" s="36">
        <f t="shared" si="1"/>
        <v>19.32</v>
      </c>
      <c r="L31" s="49">
        <f t="shared" si="2"/>
        <v>103.32</v>
      </c>
      <c r="N31" s="60">
        <v>84</v>
      </c>
      <c r="O31" s="36">
        <f t="shared" si="3"/>
        <v>19.32</v>
      </c>
      <c r="P31" s="54">
        <f t="shared" si="4"/>
        <v>103.32</v>
      </c>
    </row>
    <row r="32" spans="1:16" ht="16.5" thickBot="1" x14ac:dyDescent="0.3">
      <c r="A32" s="10">
        <v>24</v>
      </c>
      <c r="B32" s="27" t="s">
        <v>34</v>
      </c>
      <c r="C32" s="28" t="s">
        <v>49</v>
      </c>
      <c r="D32" s="30" t="s">
        <v>35</v>
      </c>
      <c r="E32" s="22" t="s">
        <v>87</v>
      </c>
      <c r="F32" s="5" t="s">
        <v>2</v>
      </c>
      <c r="G32" s="12">
        <v>3</v>
      </c>
      <c r="H32" s="47">
        <v>44</v>
      </c>
      <c r="I32" s="14">
        <v>23</v>
      </c>
      <c r="J32" s="48">
        <f t="shared" si="0"/>
        <v>132</v>
      </c>
      <c r="K32" s="36">
        <f t="shared" si="1"/>
        <v>30.36</v>
      </c>
      <c r="L32" s="49">
        <f t="shared" si="2"/>
        <v>162.36000000000001</v>
      </c>
      <c r="N32" s="60">
        <v>132</v>
      </c>
      <c r="O32" s="36">
        <f t="shared" si="3"/>
        <v>30.36</v>
      </c>
      <c r="P32" s="54">
        <f t="shared" si="4"/>
        <v>162.36000000000001</v>
      </c>
    </row>
    <row r="33" spans="1:16" ht="16.5" thickBot="1" x14ac:dyDescent="0.3">
      <c r="A33" s="10">
        <v>25</v>
      </c>
      <c r="B33" s="27" t="s">
        <v>34</v>
      </c>
      <c r="C33" s="28" t="s">
        <v>49</v>
      </c>
      <c r="D33" s="30" t="s">
        <v>35</v>
      </c>
      <c r="E33" s="22" t="s">
        <v>86</v>
      </c>
      <c r="F33" s="5" t="s">
        <v>2</v>
      </c>
      <c r="G33" s="12">
        <v>3</v>
      </c>
      <c r="H33" s="46">
        <v>39</v>
      </c>
      <c r="I33" s="14">
        <v>23</v>
      </c>
      <c r="J33" s="48">
        <f t="shared" si="0"/>
        <v>117</v>
      </c>
      <c r="K33" s="36">
        <f t="shared" si="1"/>
        <v>26.91</v>
      </c>
      <c r="L33" s="49">
        <f t="shared" si="2"/>
        <v>143.91</v>
      </c>
      <c r="N33" s="60">
        <v>117</v>
      </c>
      <c r="O33" s="36">
        <f t="shared" si="3"/>
        <v>26.91</v>
      </c>
      <c r="P33" s="54">
        <f t="shared" si="4"/>
        <v>143.91</v>
      </c>
    </row>
    <row r="34" spans="1:16" ht="16.5" thickBot="1" x14ac:dyDescent="0.3">
      <c r="A34" s="10">
        <v>26</v>
      </c>
      <c r="B34" s="5" t="s">
        <v>54</v>
      </c>
      <c r="C34" s="11" t="s">
        <v>50</v>
      </c>
      <c r="D34" s="6" t="s">
        <v>56</v>
      </c>
      <c r="E34" s="6" t="s">
        <v>51</v>
      </c>
      <c r="F34" s="5" t="s">
        <v>2</v>
      </c>
      <c r="G34" s="12">
        <v>2</v>
      </c>
      <c r="H34" s="46">
        <v>25</v>
      </c>
      <c r="I34" s="14">
        <v>23</v>
      </c>
      <c r="J34" s="48">
        <f t="shared" si="0"/>
        <v>50</v>
      </c>
      <c r="K34" s="36">
        <f t="shared" si="1"/>
        <v>11.5</v>
      </c>
      <c r="L34" s="49">
        <f t="shared" si="2"/>
        <v>61.5</v>
      </c>
      <c r="N34" s="60">
        <v>50</v>
      </c>
      <c r="O34" s="36">
        <f t="shared" si="3"/>
        <v>11.5</v>
      </c>
      <c r="P34" s="54">
        <f t="shared" si="4"/>
        <v>61.5</v>
      </c>
    </row>
    <row r="35" spans="1:16" ht="16.5" thickBot="1" x14ac:dyDescent="0.3">
      <c r="A35" s="10">
        <v>27</v>
      </c>
      <c r="B35" s="5" t="s">
        <v>69</v>
      </c>
      <c r="C35" s="6" t="s">
        <v>60</v>
      </c>
      <c r="D35" s="20" t="s">
        <v>35</v>
      </c>
      <c r="E35" s="22" t="s">
        <v>94</v>
      </c>
      <c r="F35" s="5" t="s">
        <v>2</v>
      </c>
      <c r="G35" s="12">
        <v>4</v>
      </c>
      <c r="H35" s="46">
        <v>55</v>
      </c>
      <c r="I35" s="14">
        <v>23</v>
      </c>
      <c r="J35" s="48">
        <f t="shared" si="0"/>
        <v>220</v>
      </c>
      <c r="K35" s="36">
        <f t="shared" si="1"/>
        <v>50.6</v>
      </c>
      <c r="L35" s="49">
        <f t="shared" si="2"/>
        <v>270.60000000000002</v>
      </c>
      <c r="N35" s="60">
        <v>220</v>
      </c>
      <c r="O35" s="36">
        <f t="shared" si="3"/>
        <v>50.6</v>
      </c>
      <c r="P35" s="54">
        <f t="shared" si="4"/>
        <v>270.60000000000002</v>
      </c>
    </row>
    <row r="36" spans="1:16" ht="16.5" thickBot="1" x14ac:dyDescent="0.3">
      <c r="A36" s="10">
        <v>28</v>
      </c>
      <c r="B36" s="5" t="s">
        <v>69</v>
      </c>
      <c r="C36" s="6" t="s">
        <v>60</v>
      </c>
      <c r="D36" s="20" t="s">
        <v>35</v>
      </c>
      <c r="E36" s="22" t="s">
        <v>98</v>
      </c>
      <c r="F36" s="5" t="s">
        <v>2</v>
      </c>
      <c r="G36" s="12">
        <v>6</v>
      </c>
      <c r="H36" s="46">
        <v>250</v>
      </c>
      <c r="I36" s="14">
        <v>23</v>
      </c>
      <c r="J36" s="61">
        <f t="shared" si="0"/>
        <v>1500</v>
      </c>
      <c r="K36" s="36">
        <f t="shared" si="1"/>
        <v>345</v>
      </c>
      <c r="L36" s="49">
        <f t="shared" si="2"/>
        <v>1845</v>
      </c>
      <c r="N36" s="46">
        <v>500</v>
      </c>
      <c r="O36" s="36">
        <f t="shared" si="3"/>
        <v>115</v>
      </c>
      <c r="P36" s="54">
        <f t="shared" si="4"/>
        <v>615</v>
      </c>
    </row>
    <row r="37" spans="1:16" ht="16.5" thickBot="1" x14ac:dyDescent="0.3">
      <c r="A37" s="10">
        <v>29</v>
      </c>
      <c r="B37" s="5" t="s">
        <v>24</v>
      </c>
      <c r="C37" s="6" t="s">
        <v>61</v>
      </c>
      <c r="D37" s="20" t="s">
        <v>35</v>
      </c>
      <c r="E37" s="22" t="s">
        <v>95</v>
      </c>
      <c r="F37" s="5" t="s">
        <v>2</v>
      </c>
      <c r="G37" s="12">
        <v>3</v>
      </c>
      <c r="H37" s="46">
        <v>58</v>
      </c>
      <c r="I37" s="14">
        <v>23</v>
      </c>
      <c r="J37" s="48">
        <f t="shared" si="0"/>
        <v>174</v>
      </c>
      <c r="K37" s="36">
        <f t="shared" si="1"/>
        <v>40.020000000000003</v>
      </c>
      <c r="L37" s="49">
        <f t="shared" si="2"/>
        <v>214.02</v>
      </c>
      <c r="N37" s="60">
        <v>174</v>
      </c>
      <c r="O37" s="36">
        <f t="shared" si="3"/>
        <v>40.020000000000003</v>
      </c>
      <c r="P37" s="54">
        <f t="shared" si="4"/>
        <v>214.02</v>
      </c>
    </row>
    <row r="38" spans="1:16" ht="16.5" thickBot="1" x14ac:dyDescent="0.3">
      <c r="A38" s="10">
        <v>30</v>
      </c>
      <c r="B38" s="5" t="s">
        <v>24</v>
      </c>
      <c r="C38" s="6" t="s">
        <v>61</v>
      </c>
      <c r="D38" s="20" t="s">
        <v>35</v>
      </c>
      <c r="E38" s="22" t="s">
        <v>99</v>
      </c>
      <c r="F38" s="5" t="s">
        <v>2</v>
      </c>
      <c r="G38" s="12">
        <v>3</v>
      </c>
      <c r="H38" s="46">
        <v>42</v>
      </c>
      <c r="I38" s="14">
        <v>23</v>
      </c>
      <c r="J38" s="48">
        <f t="shared" si="0"/>
        <v>126</v>
      </c>
      <c r="K38" s="36">
        <f t="shared" si="1"/>
        <v>28.98</v>
      </c>
      <c r="L38" s="49">
        <f t="shared" si="2"/>
        <v>154.97999999999999</v>
      </c>
      <c r="N38" s="60">
        <v>126</v>
      </c>
      <c r="O38" s="36">
        <f t="shared" si="3"/>
        <v>28.98</v>
      </c>
      <c r="P38" s="54">
        <f t="shared" si="4"/>
        <v>154.97999999999999</v>
      </c>
    </row>
    <row r="39" spans="1:16" ht="16.5" thickBot="1" x14ac:dyDescent="0.3">
      <c r="A39" s="10">
        <v>31</v>
      </c>
      <c r="B39" s="5" t="s">
        <v>70</v>
      </c>
      <c r="C39" s="6" t="s">
        <v>62</v>
      </c>
      <c r="D39" s="6" t="s">
        <v>56</v>
      </c>
      <c r="E39" s="6" t="s">
        <v>37</v>
      </c>
      <c r="F39" s="5" t="s">
        <v>2</v>
      </c>
      <c r="G39" s="12">
        <v>1</v>
      </c>
      <c r="H39" s="46">
        <v>43</v>
      </c>
      <c r="I39" s="14">
        <v>23</v>
      </c>
      <c r="J39" s="48">
        <f t="shared" si="0"/>
        <v>43</v>
      </c>
      <c r="K39" s="36">
        <f t="shared" si="1"/>
        <v>9.89</v>
      </c>
      <c r="L39" s="49">
        <f t="shared" si="2"/>
        <v>52.89</v>
      </c>
      <c r="N39" s="60">
        <v>43</v>
      </c>
      <c r="O39" s="36">
        <f t="shared" si="3"/>
        <v>9.89</v>
      </c>
      <c r="P39" s="54">
        <f t="shared" si="4"/>
        <v>52.89</v>
      </c>
    </row>
    <row r="40" spans="1:16" ht="16.5" thickBot="1" x14ac:dyDescent="0.3">
      <c r="A40" s="10">
        <v>32</v>
      </c>
      <c r="B40" s="27" t="s">
        <v>34</v>
      </c>
      <c r="C40" s="22" t="s">
        <v>63</v>
      </c>
      <c r="D40" s="30" t="s">
        <v>35</v>
      </c>
      <c r="E40" s="22" t="s">
        <v>84</v>
      </c>
      <c r="F40" s="27" t="s">
        <v>2</v>
      </c>
      <c r="G40" s="12">
        <v>2</v>
      </c>
      <c r="H40" s="46">
        <v>30</v>
      </c>
      <c r="I40" s="14">
        <v>23</v>
      </c>
      <c r="J40" s="48">
        <f t="shared" si="0"/>
        <v>60</v>
      </c>
      <c r="K40" s="36">
        <f t="shared" si="1"/>
        <v>13.8</v>
      </c>
      <c r="L40" s="49">
        <f t="shared" si="2"/>
        <v>73.8</v>
      </c>
      <c r="N40" s="60">
        <v>60</v>
      </c>
      <c r="O40" s="36">
        <f t="shared" si="3"/>
        <v>13.8</v>
      </c>
      <c r="P40" s="54">
        <f t="shared" si="4"/>
        <v>73.8</v>
      </c>
    </row>
    <row r="41" spans="1:16" ht="16.5" thickBot="1" x14ac:dyDescent="0.3">
      <c r="A41" s="10">
        <v>33</v>
      </c>
      <c r="B41" s="27" t="s">
        <v>34</v>
      </c>
      <c r="C41" s="22" t="s">
        <v>63</v>
      </c>
      <c r="D41" s="30" t="s">
        <v>35</v>
      </c>
      <c r="E41" s="22" t="s">
        <v>85</v>
      </c>
      <c r="F41" s="27" t="s">
        <v>2</v>
      </c>
      <c r="G41" s="12">
        <v>3</v>
      </c>
      <c r="H41" s="46">
        <v>53</v>
      </c>
      <c r="I41" s="14">
        <v>23</v>
      </c>
      <c r="J41" s="48">
        <f t="shared" si="0"/>
        <v>159</v>
      </c>
      <c r="K41" s="36">
        <f t="shared" si="1"/>
        <v>36.57</v>
      </c>
      <c r="L41" s="49">
        <f t="shared" si="2"/>
        <v>195.57</v>
      </c>
      <c r="N41" s="60">
        <v>159</v>
      </c>
      <c r="O41" s="36">
        <f t="shared" si="3"/>
        <v>36.57</v>
      </c>
      <c r="P41" s="54">
        <f t="shared" si="4"/>
        <v>195.57</v>
      </c>
    </row>
    <row r="42" spans="1:16" ht="16.5" thickBot="1" x14ac:dyDescent="0.3">
      <c r="A42" s="10">
        <v>34</v>
      </c>
      <c r="B42" s="5" t="s">
        <v>24</v>
      </c>
      <c r="C42" s="22" t="s">
        <v>64</v>
      </c>
      <c r="D42" s="30" t="s">
        <v>35</v>
      </c>
      <c r="E42" s="22" t="s">
        <v>88</v>
      </c>
      <c r="F42" s="5" t="s">
        <v>3</v>
      </c>
      <c r="G42" s="12">
        <v>3</v>
      </c>
      <c r="H42" s="46">
        <v>23</v>
      </c>
      <c r="I42" s="14">
        <v>23</v>
      </c>
      <c r="J42" s="48">
        <f t="shared" si="0"/>
        <v>69</v>
      </c>
      <c r="K42" s="36">
        <f t="shared" si="1"/>
        <v>15.87</v>
      </c>
      <c r="L42" s="49">
        <f t="shared" si="2"/>
        <v>84.87</v>
      </c>
      <c r="N42" s="60">
        <v>69</v>
      </c>
      <c r="O42" s="36">
        <f t="shared" si="3"/>
        <v>15.87</v>
      </c>
      <c r="P42" s="54">
        <f t="shared" si="4"/>
        <v>84.87</v>
      </c>
    </row>
    <row r="43" spans="1:16" ht="16.5" thickBot="1" x14ac:dyDescent="0.3">
      <c r="A43" s="10">
        <v>35</v>
      </c>
      <c r="B43" s="38"/>
      <c r="C43" s="22" t="s">
        <v>64</v>
      </c>
      <c r="D43" s="30" t="s">
        <v>35</v>
      </c>
      <c r="E43" s="22" t="s">
        <v>89</v>
      </c>
      <c r="F43" s="5" t="s">
        <v>3</v>
      </c>
      <c r="G43" s="12">
        <v>2</v>
      </c>
      <c r="H43" s="46">
        <v>35</v>
      </c>
      <c r="I43" s="14">
        <v>23</v>
      </c>
      <c r="J43" s="48">
        <f t="shared" si="0"/>
        <v>70</v>
      </c>
      <c r="K43" s="36">
        <f t="shared" si="1"/>
        <v>16.100000000000001</v>
      </c>
      <c r="L43" s="49">
        <f t="shared" si="2"/>
        <v>86.1</v>
      </c>
      <c r="N43" s="60">
        <v>70</v>
      </c>
      <c r="O43" s="36">
        <f t="shared" si="3"/>
        <v>16.100000000000001</v>
      </c>
      <c r="P43" s="54">
        <f t="shared" si="4"/>
        <v>86.1</v>
      </c>
    </row>
    <row r="44" spans="1:16" ht="16.5" thickBot="1" x14ac:dyDescent="0.3">
      <c r="A44" s="10">
        <v>36</v>
      </c>
      <c r="B44" s="5" t="s">
        <v>34</v>
      </c>
      <c r="C44" s="6" t="s">
        <v>65</v>
      </c>
      <c r="D44" s="6" t="s">
        <v>56</v>
      </c>
      <c r="E44" s="6" t="s">
        <v>37</v>
      </c>
      <c r="F44" s="5" t="s">
        <v>2</v>
      </c>
      <c r="G44" s="12">
        <v>2</v>
      </c>
      <c r="H44" s="46">
        <v>28</v>
      </c>
      <c r="I44" s="14">
        <v>23</v>
      </c>
      <c r="J44" s="48">
        <f t="shared" si="0"/>
        <v>56</v>
      </c>
      <c r="K44" s="36">
        <f t="shared" si="1"/>
        <v>12.88</v>
      </c>
      <c r="L44" s="49">
        <f t="shared" si="2"/>
        <v>68.88</v>
      </c>
      <c r="N44" s="60">
        <v>56</v>
      </c>
      <c r="O44" s="36">
        <f t="shared" si="3"/>
        <v>12.88</v>
      </c>
      <c r="P44" s="54">
        <f t="shared" si="4"/>
        <v>68.88</v>
      </c>
    </row>
    <row r="45" spans="1:16" ht="16.5" thickBot="1" x14ac:dyDescent="0.3">
      <c r="A45" s="10">
        <v>37</v>
      </c>
      <c r="B45" s="5" t="s">
        <v>57</v>
      </c>
      <c r="C45" s="6" t="s">
        <v>71</v>
      </c>
      <c r="D45" s="6" t="s">
        <v>32</v>
      </c>
      <c r="E45" s="6" t="s">
        <v>37</v>
      </c>
      <c r="F45" s="5" t="s">
        <v>2</v>
      </c>
      <c r="G45" s="12">
        <v>3</v>
      </c>
      <c r="H45" s="46">
        <v>50</v>
      </c>
      <c r="I45" s="14">
        <v>23</v>
      </c>
      <c r="J45" s="48">
        <f t="shared" si="0"/>
        <v>150</v>
      </c>
      <c r="K45" s="36">
        <f t="shared" si="1"/>
        <v>34.5</v>
      </c>
      <c r="L45" s="49">
        <f t="shared" si="2"/>
        <v>184.5</v>
      </c>
      <c r="N45" s="60">
        <v>150</v>
      </c>
      <c r="O45" s="36">
        <f t="shared" si="3"/>
        <v>34.5</v>
      </c>
      <c r="P45" s="54">
        <f t="shared" si="4"/>
        <v>184.5</v>
      </c>
    </row>
    <row r="46" spans="1:16" ht="16.5" thickBot="1" x14ac:dyDescent="0.3">
      <c r="A46" s="10">
        <v>38</v>
      </c>
      <c r="B46" s="5" t="s">
        <v>24</v>
      </c>
      <c r="C46" s="28" t="s">
        <v>75</v>
      </c>
      <c r="D46" s="22" t="s">
        <v>32</v>
      </c>
      <c r="E46" s="22" t="s">
        <v>90</v>
      </c>
      <c r="F46" s="5" t="s">
        <v>3</v>
      </c>
      <c r="G46" s="12">
        <v>1</v>
      </c>
      <c r="H46" s="46">
        <v>44</v>
      </c>
      <c r="I46" s="14">
        <v>23</v>
      </c>
      <c r="J46" s="48">
        <f t="shared" si="0"/>
        <v>44</v>
      </c>
      <c r="K46" s="36">
        <f t="shared" si="1"/>
        <v>10.119999999999999</v>
      </c>
      <c r="L46" s="49">
        <f t="shared" si="2"/>
        <v>54.12</v>
      </c>
      <c r="N46" s="60">
        <v>44</v>
      </c>
      <c r="O46" s="36">
        <f t="shared" si="3"/>
        <v>10.119999999999999</v>
      </c>
      <c r="P46" s="54">
        <f t="shared" si="4"/>
        <v>54.12</v>
      </c>
    </row>
    <row r="47" spans="1:16" ht="16.5" thickBot="1" x14ac:dyDescent="0.3">
      <c r="A47" s="10">
        <v>39</v>
      </c>
      <c r="B47" s="5" t="s">
        <v>24</v>
      </c>
      <c r="C47" s="28" t="s">
        <v>75</v>
      </c>
      <c r="D47" s="22" t="s">
        <v>32</v>
      </c>
      <c r="E47" s="22" t="s">
        <v>74</v>
      </c>
      <c r="F47" s="5" t="s">
        <v>2</v>
      </c>
      <c r="G47" s="12">
        <v>3</v>
      </c>
      <c r="H47" s="46">
        <v>170</v>
      </c>
      <c r="I47" s="14">
        <v>23</v>
      </c>
      <c r="J47" s="61">
        <f t="shared" si="0"/>
        <v>510</v>
      </c>
      <c r="K47" s="36">
        <f t="shared" si="1"/>
        <v>117.3</v>
      </c>
      <c r="L47" s="49">
        <f t="shared" si="2"/>
        <v>627.29999999999995</v>
      </c>
      <c r="N47" s="46">
        <v>170</v>
      </c>
      <c r="O47" s="36">
        <f t="shared" si="3"/>
        <v>39.1</v>
      </c>
      <c r="P47" s="54">
        <f t="shared" si="4"/>
        <v>209.1</v>
      </c>
    </row>
    <row r="48" spans="1:16" ht="16.5" thickBot="1" x14ac:dyDescent="0.3">
      <c r="A48" s="10">
        <v>40</v>
      </c>
      <c r="B48" s="5" t="s">
        <v>72</v>
      </c>
      <c r="C48" s="22" t="s">
        <v>66</v>
      </c>
      <c r="D48" s="30" t="s">
        <v>35</v>
      </c>
      <c r="E48" s="22" t="s">
        <v>91</v>
      </c>
      <c r="F48" s="5" t="s">
        <v>3</v>
      </c>
      <c r="G48" s="12">
        <v>2</v>
      </c>
      <c r="H48" s="46">
        <v>3</v>
      </c>
      <c r="I48" s="14">
        <v>23</v>
      </c>
      <c r="J48" s="48">
        <f t="shared" si="0"/>
        <v>6</v>
      </c>
      <c r="K48" s="36">
        <f t="shared" si="1"/>
        <v>1.38</v>
      </c>
      <c r="L48" s="49">
        <f t="shared" si="2"/>
        <v>7.38</v>
      </c>
      <c r="N48" s="60">
        <v>6</v>
      </c>
      <c r="O48" s="36">
        <f t="shared" si="3"/>
        <v>1.38</v>
      </c>
      <c r="P48" s="54">
        <f t="shared" si="4"/>
        <v>7.38</v>
      </c>
    </row>
    <row r="49" spans="1:16" ht="16.5" thickBot="1" x14ac:dyDescent="0.3">
      <c r="A49" s="10">
        <v>41</v>
      </c>
      <c r="B49" s="5" t="s">
        <v>72</v>
      </c>
      <c r="C49" s="22" t="s">
        <v>66</v>
      </c>
      <c r="D49" s="30" t="s">
        <v>35</v>
      </c>
      <c r="E49" s="22" t="s">
        <v>73</v>
      </c>
      <c r="F49" s="5" t="s">
        <v>3</v>
      </c>
      <c r="G49" s="12">
        <v>6</v>
      </c>
      <c r="H49" s="46">
        <v>8.5</v>
      </c>
      <c r="I49" s="14">
        <v>23</v>
      </c>
      <c r="J49" s="61">
        <f t="shared" si="0"/>
        <v>51</v>
      </c>
      <c r="K49" s="36">
        <f t="shared" si="1"/>
        <v>11.73</v>
      </c>
      <c r="L49" s="49">
        <f t="shared" si="2"/>
        <v>62.730000000000004</v>
      </c>
      <c r="N49" s="46">
        <v>17</v>
      </c>
      <c r="O49" s="36">
        <f t="shared" si="3"/>
        <v>3.91</v>
      </c>
      <c r="P49" s="54">
        <f t="shared" si="4"/>
        <v>20.91</v>
      </c>
    </row>
    <row r="50" spans="1:16" ht="16.5" thickBot="1" x14ac:dyDescent="0.3">
      <c r="A50" s="10">
        <v>42</v>
      </c>
      <c r="B50" s="6" t="s">
        <v>70</v>
      </c>
      <c r="C50" s="22" t="s">
        <v>78</v>
      </c>
      <c r="D50" s="22" t="s">
        <v>56</v>
      </c>
      <c r="E50" s="24" t="s">
        <v>51</v>
      </c>
      <c r="F50" s="5" t="s">
        <v>2</v>
      </c>
      <c r="G50" s="12">
        <v>1</v>
      </c>
      <c r="H50" s="46">
        <v>50</v>
      </c>
      <c r="I50" s="14">
        <v>23</v>
      </c>
      <c r="J50" s="48">
        <f t="shared" si="0"/>
        <v>50</v>
      </c>
      <c r="K50" s="36">
        <f t="shared" si="1"/>
        <v>11.5</v>
      </c>
      <c r="L50" s="49">
        <f t="shared" si="2"/>
        <v>61.5</v>
      </c>
      <c r="N50" s="60">
        <v>50</v>
      </c>
      <c r="O50" s="36">
        <f t="shared" si="3"/>
        <v>11.5</v>
      </c>
      <c r="P50" s="54">
        <f t="shared" si="4"/>
        <v>61.5</v>
      </c>
    </row>
    <row r="51" spans="1:16" ht="16.5" thickBot="1" x14ac:dyDescent="0.3">
      <c r="A51" s="10">
        <v>43</v>
      </c>
      <c r="B51" s="5" t="s">
        <v>54</v>
      </c>
      <c r="C51" s="22" t="s">
        <v>67</v>
      </c>
      <c r="D51" s="30" t="s">
        <v>35</v>
      </c>
      <c r="E51" s="22" t="s">
        <v>92</v>
      </c>
      <c r="F51" s="5" t="s">
        <v>2</v>
      </c>
      <c r="G51" s="12">
        <v>2</v>
      </c>
      <c r="H51" s="46">
        <v>10</v>
      </c>
      <c r="I51" s="14">
        <v>23</v>
      </c>
      <c r="J51" s="48">
        <f t="shared" si="0"/>
        <v>20</v>
      </c>
      <c r="K51" s="36">
        <f t="shared" si="1"/>
        <v>4.5999999999999996</v>
      </c>
      <c r="L51" s="49">
        <f t="shared" si="2"/>
        <v>24.6</v>
      </c>
      <c r="N51" s="60">
        <v>20</v>
      </c>
      <c r="O51" s="36">
        <f t="shared" si="3"/>
        <v>4.5999999999999996</v>
      </c>
      <c r="P51" s="54">
        <f t="shared" si="4"/>
        <v>24.6</v>
      </c>
    </row>
    <row r="52" spans="1:16" ht="16.5" thickBot="1" x14ac:dyDescent="0.3">
      <c r="A52" s="10">
        <v>44</v>
      </c>
      <c r="B52" s="5" t="s">
        <v>54</v>
      </c>
      <c r="C52" s="22" t="s">
        <v>67</v>
      </c>
      <c r="D52" s="30" t="s">
        <v>35</v>
      </c>
      <c r="E52" s="22" t="s">
        <v>76</v>
      </c>
      <c r="F52" s="5" t="s">
        <v>2</v>
      </c>
      <c r="G52" s="12">
        <v>6</v>
      </c>
      <c r="H52" s="46">
        <v>5</v>
      </c>
      <c r="I52" s="14">
        <v>23</v>
      </c>
      <c r="J52" s="61">
        <f t="shared" si="0"/>
        <v>30</v>
      </c>
      <c r="K52" s="36">
        <f t="shared" si="1"/>
        <v>6.9</v>
      </c>
      <c r="L52" s="49">
        <f t="shared" si="2"/>
        <v>36.9</v>
      </c>
      <c r="N52" s="46">
        <v>10</v>
      </c>
      <c r="O52" s="36">
        <f t="shared" si="3"/>
        <v>2.2999999999999998</v>
      </c>
      <c r="P52" s="54">
        <f t="shared" si="4"/>
        <v>12.3</v>
      </c>
    </row>
    <row r="53" spans="1:16" ht="16.5" thickBot="1" x14ac:dyDescent="0.3">
      <c r="A53" s="10">
        <v>45</v>
      </c>
      <c r="B53" s="5" t="s">
        <v>34</v>
      </c>
      <c r="C53" s="22" t="s">
        <v>68</v>
      </c>
      <c r="D53" s="30" t="s">
        <v>35</v>
      </c>
      <c r="E53" s="22" t="s">
        <v>83</v>
      </c>
      <c r="F53" s="5" t="s">
        <v>2</v>
      </c>
      <c r="G53" s="12">
        <v>5</v>
      </c>
      <c r="H53" s="46">
        <v>15</v>
      </c>
      <c r="I53" s="14">
        <v>23</v>
      </c>
      <c r="J53" s="48">
        <f t="shared" si="0"/>
        <v>75</v>
      </c>
      <c r="K53" s="36">
        <f t="shared" si="1"/>
        <v>17.25</v>
      </c>
      <c r="L53" s="49">
        <f t="shared" si="2"/>
        <v>92.25</v>
      </c>
      <c r="N53" s="60">
        <v>75</v>
      </c>
      <c r="O53" s="36">
        <f t="shared" si="3"/>
        <v>17.25</v>
      </c>
      <c r="P53" s="54">
        <f t="shared" si="4"/>
        <v>92.25</v>
      </c>
    </row>
    <row r="54" spans="1:16" ht="16.5" thickBot="1" x14ac:dyDescent="0.3">
      <c r="A54" s="10">
        <v>46</v>
      </c>
      <c r="B54" s="5" t="s">
        <v>24</v>
      </c>
      <c r="C54" s="22" t="s">
        <v>68</v>
      </c>
      <c r="D54" s="30" t="s">
        <v>35</v>
      </c>
      <c r="E54" s="22" t="s">
        <v>77</v>
      </c>
      <c r="F54" s="5" t="s">
        <v>3</v>
      </c>
      <c r="G54" s="12">
        <v>5</v>
      </c>
      <c r="H54" s="46">
        <v>30</v>
      </c>
      <c r="I54" s="14">
        <v>23</v>
      </c>
      <c r="J54" s="48">
        <f t="shared" si="0"/>
        <v>150</v>
      </c>
      <c r="K54" s="40">
        <f t="shared" si="1"/>
        <v>34.5</v>
      </c>
      <c r="L54" s="49">
        <f t="shared" si="2"/>
        <v>184.5</v>
      </c>
      <c r="N54" s="60">
        <v>150</v>
      </c>
      <c r="O54" s="36">
        <f t="shared" si="3"/>
        <v>34.5</v>
      </c>
      <c r="P54" s="54">
        <f t="shared" si="4"/>
        <v>184.5</v>
      </c>
    </row>
    <row r="55" spans="1:16" ht="16.5" thickBot="1" x14ac:dyDescent="0.3">
      <c r="A55" s="4"/>
      <c r="B55" s="15"/>
      <c r="C55" s="15"/>
      <c r="D55" s="15"/>
      <c r="E55" s="15"/>
      <c r="F55" s="15"/>
      <c r="G55" s="2"/>
      <c r="H55" s="15"/>
      <c r="I55" s="16" t="s">
        <v>15</v>
      </c>
      <c r="J55" s="50">
        <f>SUM(J9:J54)</f>
        <v>18270.400000000001</v>
      </c>
      <c r="K55" s="51">
        <f>SUM(K9:K54)</f>
        <v>4202.18</v>
      </c>
      <c r="L55" s="50">
        <f>SUM(L9:L54)</f>
        <v>22472.579999999994</v>
      </c>
      <c r="M55">
        <f>J55+K55</f>
        <v>22472.58</v>
      </c>
      <c r="N55" s="55">
        <f>SUM(N9:N54)</f>
        <v>9335.2000000000007</v>
      </c>
      <c r="O55" s="57">
        <f>SUM(O9:O54)</f>
        <v>2147.0899999999997</v>
      </c>
      <c r="P55" s="55">
        <f>SUM(P9:P54)</f>
        <v>11482.289999999999</v>
      </c>
    </row>
    <row r="56" spans="1:16" ht="16.5" thickBot="1" x14ac:dyDescent="0.3">
      <c r="A56" s="4"/>
      <c r="B56" s="4"/>
      <c r="C56" s="4"/>
      <c r="D56" s="4"/>
      <c r="E56" s="4"/>
      <c r="F56" s="4"/>
      <c r="G56" s="4"/>
      <c r="H56" s="4"/>
      <c r="I56" s="39">
        <v>23</v>
      </c>
      <c r="J56" s="52">
        <f>J55</f>
        <v>18270.400000000001</v>
      </c>
      <c r="K56" s="42">
        <f>ROUND(I56*J56/100,2)</f>
        <v>4202.1899999999996</v>
      </c>
      <c r="L56" s="43">
        <f>J56+K56</f>
        <v>22472.59</v>
      </c>
      <c r="N56" s="56">
        <f>N55</f>
        <v>9335.2000000000007</v>
      </c>
      <c r="O56" s="58">
        <f>ROUND(23*N56/100,2)</f>
        <v>2147.1</v>
      </c>
      <c r="P56" s="59">
        <f>N56+O56</f>
        <v>11482.300000000001</v>
      </c>
    </row>
    <row r="57" spans="1:16" x14ac:dyDescent="0.25">
      <c r="A57" s="4"/>
      <c r="B57" s="91" t="s">
        <v>97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6" x14ac:dyDescent="0.25">
      <c r="A58" s="4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1:16" x14ac:dyDescent="0.25">
      <c r="A59" s="4"/>
      <c r="B59" s="92" t="s">
        <v>16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1:16" x14ac:dyDescent="0.25">
      <c r="A60" s="4"/>
      <c r="B60" s="4"/>
      <c r="C60" s="4"/>
      <c r="D60" s="4"/>
      <c r="E60" s="4"/>
      <c r="F60" s="93"/>
      <c r="G60" s="93"/>
      <c r="H60" s="93"/>
      <c r="I60" s="93"/>
      <c r="J60" s="93"/>
      <c r="K60" s="93"/>
      <c r="L60" s="93"/>
    </row>
    <row r="61" spans="1:16" x14ac:dyDescent="0.25">
      <c r="A61" s="4"/>
      <c r="B61" s="4"/>
      <c r="C61" s="4"/>
      <c r="D61" s="4"/>
      <c r="E61" s="4"/>
      <c r="F61" s="92" t="s">
        <v>4</v>
      </c>
      <c r="G61" s="92"/>
      <c r="H61" s="92"/>
      <c r="I61" s="92"/>
      <c r="J61" s="92"/>
      <c r="K61" s="92"/>
      <c r="L61" s="92"/>
    </row>
    <row r="62" spans="1:16" x14ac:dyDescent="0.25">
      <c r="A62" s="4"/>
      <c r="B62" s="4" t="s">
        <v>81</v>
      </c>
      <c r="C62" s="4"/>
      <c r="D62" s="4"/>
      <c r="E62" s="4"/>
      <c r="F62" s="92" t="s">
        <v>8</v>
      </c>
      <c r="G62" s="92"/>
      <c r="H62" s="92"/>
      <c r="I62" s="92"/>
      <c r="J62" s="92"/>
      <c r="K62" s="92"/>
      <c r="L62" s="92"/>
    </row>
  </sheetData>
  <mergeCells count="9">
    <mergeCell ref="B59:L59"/>
    <mergeCell ref="F60:L60"/>
    <mergeCell ref="F61:L61"/>
    <mergeCell ref="F62:L62"/>
    <mergeCell ref="A6:A8"/>
    <mergeCell ref="B6:B8"/>
    <mergeCell ref="F6:F8"/>
    <mergeCell ref="B57:L57"/>
    <mergeCell ref="B58:L58"/>
  </mergeCells>
  <pageMargins left="0.7" right="0.7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65"/>
  <sheetViews>
    <sheetView workbookViewId="0">
      <selection activeCell="B4" sqref="B4"/>
    </sheetView>
  </sheetViews>
  <sheetFormatPr defaultRowHeight="15" x14ac:dyDescent="0.25"/>
  <cols>
    <col min="2" max="2" width="4.85546875" customWidth="1"/>
    <col min="3" max="3" width="21.28515625" customWidth="1"/>
    <col min="4" max="4" width="36.28515625" customWidth="1"/>
    <col min="5" max="5" width="7.28515625" customWidth="1"/>
    <col min="6" max="6" width="31.28515625" customWidth="1"/>
    <col min="7" max="7" width="5.7109375" customWidth="1"/>
    <col min="8" max="8" width="10.42578125" customWidth="1"/>
    <col min="9" max="9" width="11.140625" customWidth="1"/>
    <col min="10" max="10" width="9.140625" customWidth="1"/>
    <col min="11" max="13" width="11.140625" customWidth="1"/>
  </cols>
  <sheetData>
    <row r="4" spans="2:13" ht="21" x14ac:dyDescent="0.35">
      <c r="C4" s="64" t="s">
        <v>108</v>
      </c>
    </row>
    <row r="5" spans="2:13" x14ac:dyDescent="0.25">
      <c r="C5" t="s">
        <v>106</v>
      </c>
    </row>
    <row r="7" spans="2:13" x14ac:dyDescent="0.25">
      <c r="B7" s="4"/>
      <c r="C7" s="1" t="s">
        <v>18</v>
      </c>
      <c r="D7" s="1"/>
      <c r="E7" s="1"/>
      <c r="F7" s="1"/>
      <c r="G7" s="4"/>
      <c r="H7" s="4"/>
      <c r="I7" s="4"/>
      <c r="J7" s="4"/>
      <c r="K7" s="4"/>
      <c r="L7" s="1" t="s">
        <v>17</v>
      </c>
      <c r="M7" s="4"/>
    </row>
    <row r="8" spans="2:13" ht="15.75" thickBo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x14ac:dyDescent="0.25">
      <c r="B9" s="101" t="s">
        <v>0</v>
      </c>
      <c r="C9" s="101" t="s">
        <v>19</v>
      </c>
      <c r="D9" s="33"/>
      <c r="E9" s="33"/>
      <c r="F9" s="33" t="s">
        <v>20</v>
      </c>
      <c r="G9" s="104" t="s">
        <v>1</v>
      </c>
      <c r="H9" s="7"/>
      <c r="I9" s="33"/>
      <c r="J9" s="33"/>
      <c r="K9" s="33"/>
      <c r="L9" s="33"/>
      <c r="M9" s="33"/>
    </row>
    <row r="10" spans="2:13" x14ac:dyDescent="0.25">
      <c r="B10" s="102"/>
      <c r="C10" s="102"/>
      <c r="D10" s="34" t="s">
        <v>22</v>
      </c>
      <c r="E10" s="34" t="s">
        <v>23</v>
      </c>
      <c r="F10" s="34" t="s">
        <v>21</v>
      </c>
      <c r="G10" s="105"/>
      <c r="H10" s="8" t="s">
        <v>9</v>
      </c>
      <c r="I10" s="8" t="s">
        <v>7</v>
      </c>
      <c r="J10" s="8" t="s">
        <v>11</v>
      </c>
      <c r="K10" s="8" t="s">
        <v>5</v>
      </c>
      <c r="L10" s="8" t="s">
        <v>13</v>
      </c>
      <c r="M10" s="8" t="s">
        <v>5</v>
      </c>
    </row>
    <row r="11" spans="2:13" ht="15.75" thickBot="1" x14ac:dyDescent="0.3">
      <c r="B11" s="103"/>
      <c r="C11" s="103"/>
      <c r="D11" s="35"/>
      <c r="E11" s="35"/>
      <c r="F11" s="35"/>
      <c r="G11" s="106"/>
      <c r="H11" s="9"/>
      <c r="I11" s="9" t="s">
        <v>10</v>
      </c>
      <c r="J11" s="9" t="s">
        <v>12</v>
      </c>
      <c r="K11" s="9" t="s">
        <v>10</v>
      </c>
      <c r="L11" s="9" t="s">
        <v>14</v>
      </c>
      <c r="M11" s="9" t="s">
        <v>6</v>
      </c>
    </row>
    <row r="12" spans="2:13" ht="16.5" thickBot="1" x14ac:dyDescent="0.3">
      <c r="B12" s="25">
        <v>1</v>
      </c>
      <c r="C12" s="3" t="s">
        <v>24</v>
      </c>
      <c r="D12" s="28" t="s">
        <v>25</v>
      </c>
      <c r="E12" s="22" t="s">
        <v>32</v>
      </c>
      <c r="F12" s="22" t="s">
        <v>79</v>
      </c>
      <c r="G12" s="27" t="s">
        <v>2</v>
      </c>
      <c r="H12" s="29">
        <v>4</v>
      </c>
      <c r="I12" s="46">
        <v>201.7</v>
      </c>
      <c r="J12" s="14">
        <v>23</v>
      </c>
      <c r="K12" s="48">
        <f>H12*I12</f>
        <v>806.8</v>
      </c>
      <c r="L12" s="36">
        <f>ROUND(J12*K12/100,2)</f>
        <v>185.56</v>
      </c>
      <c r="M12" s="49">
        <f>K12+L12</f>
        <v>992.3599999999999</v>
      </c>
    </row>
    <row r="13" spans="2:13" ht="16.5" thickBot="1" x14ac:dyDescent="0.3">
      <c r="B13" s="25">
        <v>2</v>
      </c>
      <c r="C13" s="3" t="s">
        <v>24</v>
      </c>
      <c r="D13" s="28" t="s">
        <v>25</v>
      </c>
      <c r="E13" s="22" t="s">
        <v>32</v>
      </c>
      <c r="F13" s="22" t="s">
        <v>96</v>
      </c>
      <c r="G13" s="27" t="s">
        <v>2</v>
      </c>
      <c r="H13" s="29">
        <v>12</v>
      </c>
      <c r="I13" s="46">
        <v>695.2</v>
      </c>
      <c r="J13" s="14">
        <v>23</v>
      </c>
      <c r="K13" s="61">
        <f t="shared" ref="K13:K57" si="0">H13*I13</f>
        <v>8342.4000000000015</v>
      </c>
      <c r="L13" s="36">
        <f t="shared" ref="L13:L57" si="1">ROUND(J13*K13/100,2)</f>
        <v>1918.75</v>
      </c>
      <c r="M13" s="49">
        <f t="shared" ref="M13:M57" si="2">K13+L13</f>
        <v>10261.150000000001</v>
      </c>
    </row>
    <row r="14" spans="2:13" ht="16.5" thickBot="1" x14ac:dyDescent="0.3">
      <c r="B14" s="10">
        <v>3</v>
      </c>
      <c r="C14" s="18" t="s">
        <v>24</v>
      </c>
      <c r="D14" s="28" t="s">
        <v>26</v>
      </c>
      <c r="E14" s="30" t="s">
        <v>35</v>
      </c>
      <c r="F14" s="22" t="s">
        <v>93</v>
      </c>
      <c r="G14" s="27" t="s">
        <v>2</v>
      </c>
      <c r="H14" s="29">
        <v>2</v>
      </c>
      <c r="I14" s="46">
        <v>92.7</v>
      </c>
      <c r="J14" s="14">
        <v>23</v>
      </c>
      <c r="K14" s="48">
        <f t="shared" si="0"/>
        <v>185.4</v>
      </c>
      <c r="L14" s="36">
        <f t="shared" si="1"/>
        <v>42.64</v>
      </c>
      <c r="M14" s="49">
        <f t="shared" si="2"/>
        <v>228.04000000000002</v>
      </c>
    </row>
    <row r="15" spans="2:13" ht="16.5" thickBot="1" x14ac:dyDescent="0.3">
      <c r="B15" s="10">
        <v>4</v>
      </c>
      <c r="C15" s="18" t="s">
        <v>24</v>
      </c>
      <c r="D15" s="28" t="s">
        <v>26</v>
      </c>
      <c r="E15" s="30" t="s">
        <v>35</v>
      </c>
      <c r="F15" s="22" t="s">
        <v>58</v>
      </c>
      <c r="G15" s="27" t="s">
        <v>2</v>
      </c>
      <c r="H15" s="29">
        <v>6</v>
      </c>
      <c r="I15" s="46">
        <v>200</v>
      </c>
      <c r="J15" s="14">
        <v>23</v>
      </c>
      <c r="K15" s="61">
        <f t="shared" si="0"/>
        <v>1200</v>
      </c>
      <c r="L15" s="36">
        <f t="shared" si="1"/>
        <v>276</v>
      </c>
      <c r="M15" s="49">
        <f t="shared" si="2"/>
        <v>1476</v>
      </c>
    </row>
    <row r="16" spans="2:13" ht="16.5" thickBot="1" x14ac:dyDescent="0.3">
      <c r="B16" s="10">
        <v>5</v>
      </c>
      <c r="C16" s="5" t="s">
        <v>34</v>
      </c>
      <c r="D16" s="28" t="s">
        <v>27</v>
      </c>
      <c r="E16" s="30" t="s">
        <v>35</v>
      </c>
      <c r="F16" s="22" t="s">
        <v>80</v>
      </c>
      <c r="G16" s="27" t="s">
        <v>2</v>
      </c>
      <c r="H16" s="29">
        <v>2</v>
      </c>
      <c r="I16" s="46">
        <v>85</v>
      </c>
      <c r="J16" s="14">
        <v>23</v>
      </c>
      <c r="K16" s="48">
        <f t="shared" si="0"/>
        <v>170</v>
      </c>
      <c r="L16" s="36">
        <f t="shared" si="1"/>
        <v>39.1</v>
      </c>
      <c r="M16" s="49">
        <f t="shared" si="2"/>
        <v>209.1</v>
      </c>
    </row>
    <row r="17" spans="2:13" ht="16.5" thickBot="1" x14ac:dyDescent="0.3">
      <c r="B17" s="10">
        <v>6</v>
      </c>
      <c r="C17" s="5" t="s">
        <v>34</v>
      </c>
      <c r="D17" s="28" t="s">
        <v>27</v>
      </c>
      <c r="E17" s="30" t="s">
        <v>35</v>
      </c>
      <c r="F17" s="22" t="s">
        <v>59</v>
      </c>
      <c r="G17" s="27" t="s">
        <v>2</v>
      </c>
      <c r="H17" s="29">
        <v>6</v>
      </c>
      <c r="I17" s="46">
        <v>88.6</v>
      </c>
      <c r="J17" s="14">
        <v>23</v>
      </c>
      <c r="K17" s="61">
        <f t="shared" si="0"/>
        <v>531.59999999999991</v>
      </c>
      <c r="L17" s="36">
        <f t="shared" si="1"/>
        <v>122.27</v>
      </c>
      <c r="M17" s="49">
        <f t="shared" si="2"/>
        <v>653.86999999999989</v>
      </c>
    </row>
    <row r="18" spans="2:13" ht="16.5" thickBot="1" x14ac:dyDescent="0.3">
      <c r="B18" s="10">
        <v>7</v>
      </c>
      <c r="C18" s="5" t="s">
        <v>24</v>
      </c>
      <c r="D18" s="11" t="s">
        <v>28</v>
      </c>
      <c r="E18" s="6" t="s">
        <v>32</v>
      </c>
      <c r="F18" s="6" t="s">
        <v>36</v>
      </c>
      <c r="G18" s="5" t="s">
        <v>2</v>
      </c>
      <c r="H18" s="12">
        <v>1</v>
      </c>
      <c r="I18" s="46">
        <v>35</v>
      </c>
      <c r="J18" s="14">
        <v>23</v>
      </c>
      <c r="K18" s="48">
        <f t="shared" si="0"/>
        <v>35</v>
      </c>
      <c r="L18" s="36">
        <f t="shared" si="1"/>
        <v>8.0500000000000007</v>
      </c>
      <c r="M18" s="49">
        <f t="shared" si="2"/>
        <v>43.05</v>
      </c>
    </row>
    <row r="19" spans="2:13" ht="16.5" thickBot="1" x14ac:dyDescent="0.3">
      <c r="B19" s="10">
        <v>8</v>
      </c>
      <c r="C19" s="5" t="s">
        <v>24</v>
      </c>
      <c r="D19" s="11" t="s">
        <v>29</v>
      </c>
      <c r="E19" s="6" t="s">
        <v>32</v>
      </c>
      <c r="F19" s="6" t="s">
        <v>37</v>
      </c>
      <c r="G19" s="5" t="s">
        <v>2</v>
      </c>
      <c r="H19" s="12">
        <v>19</v>
      </c>
      <c r="I19" s="46">
        <v>28</v>
      </c>
      <c r="J19" s="14">
        <v>23</v>
      </c>
      <c r="K19" s="48">
        <f t="shared" si="0"/>
        <v>532</v>
      </c>
      <c r="L19" s="36">
        <f t="shared" si="1"/>
        <v>122.36</v>
      </c>
      <c r="M19" s="49">
        <f t="shared" si="2"/>
        <v>654.36</v>
      </c>
    </row>
    <row r="20" spans="2:13" ht="16.5" thickBot="1" x14ac:dyDescent="0.3">
      <c r="B20" s="10">
        <v>9</v>
      </c>
      <c r="C20" s="5" t="s">
        <v>24</v>
      </c>
      <c r="D20" s="28" t="s">
        <v>30</v>
      </c>
      <c r="E20" s="31" t="s">
        <v>32</v>
      </c>
      <c r="F20" s="31" t="s">
        <v>82</v>
      </c>
      <c r="G20" s="27" t="s">
        <v>2</v>
      </c>
      <c r="H20" s="12">
        <v>2</v>
      </c>
      <c r="I20" s="46">
        <v>42</v>
      </c>
      <c r="J20" s="14">
        <v>23</v>
      </c>
      <c r="K20" s="48">
        <f t="shared" si="0"/>
        <v>84</v>
      </c>
      <c r="L20" s="36">
        <f t="shared" si="1"/>
        <v>19.32</v>
      </c>
      <c r="M20" s="49">
        <f t="shared" si="2"/>
        <v>103.32</v>
      </c>
    </row>
    <row r="21" spans="2:13" ht="16.5" thickBot="1" x14ac:dyDescent="0.3">
      <c r="B21" s="10">
        <v>10</v>
      </c>
      <c r="C21" s="5" t="s">
        <v>24</v>
      </c>
      <c r="D21" s="28" t="s">
        <v>30</v>
      </c>
      <c r="E21" s="31" t="s">
        <v>32</v>
      </c>
      <c r="F21" s="31" t="s">
        <v>38</v>
      </c>
      <c r="G21" s="27" t="s">
        <v>2</v>
      </c>
      <c r="H21" s="12">
        <v>6</v>
      </c>
      <c r="I21" s="46">
        <v>110</v>
      </c>
      <c r="J21" s="14">
        <v>23</v>
      </c>
      <c r="K21" s="61">
        <f t="shared" si="0"/>
        <v>660</v>
      </c>
      <c r="L21" s="36">
        <f t="shared" si="1"/>
        <v>151.80000000000001</v>
      </c>
      <c r="M21" s="49">
        <f t="shared" si="2"/>
        <v>811.8</v>
      </c>
    </row>
    <row r="22" spans="2:13" ht="16.5" thickBot="1" x14ac:dyDescent="0.3">
      <c r="B22" s="10">
        <v>11</v>
      </c>
      <c r="C22" s="5" t="s">
        <v>24</v>
      </c>
      <c r="D22" s="11" t="s">
        <v>31</v>
      </c>
      <c r="E22" s="6" t="s">
        <v>32</v>
      </c>
      <c r="F22" s="6" t="s">
        <v>37</v>
      </c>
      <c r="G22" s="5" t="s">
        <v>3</v>
      </c>
      <c r="H22" s="12">
        <v>5</v>
      </c>
      <c r="I22" s="46">
        <v>28</v>
      </c>
      <c r="J22" s="14">
        <v>23</v>
      </c>
      <c r="K22" s="48">
        <f t="shared" si="0"/>
        <v>140</v>
      </c>
      <c r="L22" s="36">
        <f t="shared" si="1"/>
        <v>32.200000000000003</v>
      </c>
      <c r="M22" s="49">
        <f t="shared" si="2"/>
        <v>172.2</v>
      </c>
    </row>
    <row r="23" spans="2:13" ht="16.5" thickBot="1" x14ac:dyDescent="0.3">
      <c r="B23" s="10">
        <v>12</v>
      </c>
      <c r="C23" s="5" t="s">
        <v>24</v>
      </c>
      <c r="D23" s="11" t="s">
        <v>39</v>
      </c>
      <c r="E23" s="6" t="s">
        <v>32</v>
      </c>
      <c r="F23" s="6" t="s">
        <v>51</v>
      </c>
      <c r="G23" s="5" t="s">
        <v>2</v>
      </c>
      <c r="H23" s="12">
        <v>4</v>
      </c>
      <c r="I23" s="46">
        <v>28</v>
      </c>
      <c r="J23" s="14">
        <v>23</v>
      </c>
      <c r="K23" s="48">
        <f t="shared" si="0"/>
        <v>112</v>
      </c>
      <c r="L23" s="36">
        <f t="shared" si="1"/>
        <v>25.76</v>
      </c>
      <c r="M23" s="49">
        <f t="shared" si="2"/>
        <v>137.76</v>
      </c>
    </row>
    <row r="24" spans="2:13" ht="16.5" thickBot="1" x14ac:dyDescent="0.3">
      <c r="B24" s="10">
        <v>13</v>
      </c>
      <c r="C24" s="19" t="s">
        <v>52</v>
      </c>
      <c r="D24" s="11" t="s">
        <v>40</v>
      </c>
      <c r="E24" s="21" t="s">
        <v>53</v>
      </c>
      <c r="F24" s="23" t="s">
        <v>33</v>
      </c>
      <c r="G24" s="5" t="s">
        <v>3</v>
      </c>
      <c r="H24" s="12">
        <v>4</v>
      </c>
      <c r="I24" s="46">
        <v>45</v>
      </c>
      <c r="J24" s="14">
        <v>23</v>
      </c>
      <c r="K24" s="48">
        <f t="shared" si="0"/>
        <v>180</v>
      </c>
      <c r="L24" s="36">
        <f t="shared" si="1"/>
        <v>41.4</v>
      </c>
      <c r="M24" s="49">
        <f t="shared" si="2"/>
        <v>221.4</v>
      </c>
    </row>
    <row r="25" spans="2:13" ht="16.5" thickBot="1" x14ac:dyDescent="0.3">
      <c r="B25" s="10">
        <v>14</v>
      </c>
      <c r="C25" s="5" t="s">
        <v>54</v>
      </c>
      <c r="D25" s="11" t="s">
        <v>41</v>
      </c>
      <c r="E25" s="6" t="s">
        <v>32</v>
      </c>
      <c r="F25" s="6" t="s">
        <v>51</v>
      </c>
      <c r="G25" s="5" t="s">
        <v>2</v>
      </c>
      <c r="H25" s="12">
        <v>4</v>
      </c>
      <c r="I25" s="46">
        <v>38</v>
      </c>
      <c r="J25" s="14">
        <v>23</v>
      </c>
      <c r="K25" s="48">
        <f t="shared" si="0"/>
        <v>152</v>
      </c>
      <c r="L25" s="36">
        <f t="shared" si="1"/>
        <v>34.96</v>
      </c>
      <c r="M25" s="49">
        <f t="shared" si="2"/>
        <v>186.96</v>
      </c>
    </row>
    <row r="26" spans="2:13" ht="16.5" thickBot="1" x14ac:dyDescent="0.3">
      <c r="B26" s="10">
        <v>15</v>
      </c>
      <c r="C26" s="5" t="s">
        <v>34</v>
      </c>
      <c r="D26" s="11" t="s">
        <v>42</v>
      </c>
      <c r="E26" s="6" t="s">
        <v>55</v>
      </c>
      <c r="F26" s="6" t="s">
        <v>37</v>
      </c>
      <c r="G26" s="5" t="s">
        <v>2</v>
      </c>
      <c r="H26" s="12">
        <v>4</v>
      </c>
      <c r="I26" s="46">
        <v>28</v>
      </c>
      <c r="J26" s="14">
        <v>23</v>
      </c>
      <c r="K26" s="48">
        <f t="shared" si="0"/>
        <v>112</v>
      </c>
      <c r="L26" s="36">
        <f t="shared" si="1"/>
        <v>25.76</v>
      </c>
      <c r="M26" s="49">
        <f t="shared" si="2"/>
        <v>137.76</v>
      </c>
    </row>
    <row r="27" spans="2:13" ht="16.5" thickBot="1" x14ac:dyDescent="0.3">
      <c r="B27" s="10">
        <v>16</v>
      </c>
      <c r="C27" s="5" t="s">
        <v>54</v>
      </c>
      <c r="D27" s="28" t="s">
        <v>43</v>
      </c>
      <c r="E27" s="30" t="s">
        <v>35</v>
      </c>
      <c r="F27" s="22" t="s">
        <v>82</v>
      </c>
      <c r="G27" s="5" t="s">
        <v>3</v>
      </c>
      <c r="H27" s="12">
        <v>2</v>
      </c>
      <c r="I27" s="46">
        <v>3.7</v>
      </c>
      <c r="J27" s="14">
        <v>23</v>
      </c>
      <c r="K27" s="48">
        <f t="shared" si="0"/>
        <v>7.4</v>
      </c>
      <c r="L27" s="36">
        <f t="shared" si="1"/>
        <v>1.7</v>
      </c>
      <c r="M27" s="49">
        <f t="shared" si="2"/>
        <v>9.1</v>
      </c>
    </row>
    <row r="28" spans="2:13" ht="16.5" thickBot="1" x14ac:dyDescent="0.3">
      <c r="B28" s="10">
        <v>17</v>
      </c>
      <c r="C28" s="5" t="s">
        <v>54</v>
      </c>
      <c r="D28" s="28" t="s">
        <v>43</v>
      </c>
      <c r="E28" s="30" t="s">
        <v>35</v>
      </c>
      <c r="F28" s="22" t="s">
        <v>38</v>
      </c>
      <c r="G28" s="5" t="s">
        <v>3</v>
      </c>
      <c r="H28" s="12">
        <v>6</v>
      </c>
      <c r="I28" s="46">
        <v>11.3</v>
      </c>
      <c r="J28" s="14">
        <v>23</v>
      </c>
      <c r="K28" s="61">
        <f t="shared" si="0"/>
        <v>67.800000000000011</v>
      </c>
      <c r="L28" s="36">
        <f t="shared" si="1"/>
        <v>15.59</v>
      </c>
      <c r="M28" s="49">
        <f t="shared" si="2"/>
        <v>83.390000000000015</v>
      </c>
    </row>
    <row r="29" spans="2:13" ht="16.5" thickBot="1" x14ac:dyDescent="0.3">
      <c r="B29" s="10">
        <v>18</v>
      </c>
      <c r="C29" s="5" t="s">
        <v>24</v>
      </c>
      <c r="D29" s="11" t="s">
        <v>44</v>
      </c>
      <c r="E29" s="6" t="s">
        <v>56</v>
      </c>
      <c r="F29" s="6" t="s">
        <v>51</v>
      </c>
      <c r="G29" s="5" t="s">
        <v>2</v>
      </c>
      <c r="H29" s="12">
        <v>8</v>
      </c>
      <c r="I29" s="46">
        <v>28</v>
      </c>
      <c r="J29" s="14">
        <v>23</v>
      </c>
      <c r="K29" s="48">
        <f t="shared" si="0"/>
        <v>224</v>
      </c>
      <c r="L29" s="36">
        <f t="shared" si="1"/>
        <v>51.52</v>
      </c>
      <c r="M29" s="49">
        <f t="shared" si="2"/>
        <v>275.52</v>
      </c>
    </row>
    <row r="30" spans="2:13" ht="16.5" thickBot="1" x14ac:dyDescent="0.3">
      <c r="B30" s="10">
        <v>19</v>
      </c>
      <c r="C30" s="5" t="s">
        <v>24</v>
      </c>
      <c r="D30" s="11" t="s">
        <v>45</v>
      </c>
      <c r="E30" s="6" t="s">
        <v>56</v>
      </c>
      <c r="F30" s="6" t="s">
        <v>51</v>
      </c>
      <c r="G30" s="5" t="s">
        <v>3</v>
      </c>
      <c r="H30" s="29">
        <v>6</v>
      </c>
      <c r="I30" s="46">
        <v>28</v>
      </c>
      <c r="J30" s="14">
        <v>23</v>
      </c>
      <c r="K30" s="48">
        <f t="shared" si="0"/>
        <v>168</v>
      </c>
      <c r="L30" s="36">
        <f t="shared" si="1"/>
        <v>38.64</v>
      </c>
      <c r="M30" s="49">
        <f t="shared" si="2"/>
        <v>206.64</v>
      </c>
    </row>
    <row r="31" spans="2:13" ht="16.5" thickBot="1" x14ac:dyDescent="0.3">
      <c r="B31" s="10">
        <v>20</v>
      </c>
      <c r="C31" s="18" t="s">
        <v>24</v>
      </c>
      <c r="D31" s="28" t="s">
        <v>46</v>
      </c>
      <c r="E31" s="22" t="s">
        <v>56</v>
      </c>
      <c r="F31" s="22" t="s">
        <v>83</v>
      </c>
      <c r="G31" s="5" t="s">
        <v>2</v>
      </c>
      <c r="H31" s="12">
        <v>1</v>
      </c>
      <c r="I31" s="46">
        <v>44</v>
      </c>
      <c r="J31" s="14">
        <v>23</v>
      </c>
      <c r="K31" s="48">
        <f t="shared" si="0"/>
        <v>44</v>
      </c>
      <c r="L31" s="36">
        <f t="shared" si="1"/>
        <v>10.119999999999999</v>
      </c>
      <c r="M31" s="49">
        <f t="shared" si="2"/>
        <v>54.12</v>
      </c>
    </row>
    <row r="32" spans="2:13" ht="16.5" thickBot="1" x14ac:dyDescent="0.3">
      <c r="B32" s="10">
        <v>21</v>
      </c>
      <c r="C32" s="18" t="s">
        <v>24</v>
      </c>
      <c r="D32" s="28" t="s">
        <v>46</v>
      </c>
      <c r="E32" s="22" t="s">
        <v>56</v>
      </c>
      <c r="F32" s="22" t="s">
        <v>74</v>
      </c>
      <c r="G32" s="5" t="s">
        <v>2</v>
      </c>
      <c r="H32" s="12">
        <v>3</v>
      </c>
      <c r="I32" s="46">
        <v>170</v>
      </c>
      <c r="J32" s="14">
        <v>23</v>
      </c>
      <c r="K32" s="61">
        <f t="shared" si="0"/>
        <v>510</v>
      </c>
      <c r="L32" s="36">
        <f t="shared" si="1"/>
        <v>117.3</v>
      </c>
      <c r="M32" s="49">
        <f t="shared" si="2"/>
        <v>627.29999999999995</v>
      </c>
    </row>
    <row r="33" spans="2:13" ht="16.5" thickBot="1" x14ac:dyDescent="0.3">
      <c r="B33" s="10">
        <v>22</v>
      </c>
      <c r="C33" s="5" t="s">
        <v>57</v>
      </c>
      <c r="D33" s="11" t="s">
        <v>47</v>
      </c>
      <c r="E33" s="6" t="s">
        <v>56</v>
      </c>
      <c r="F33" s="22" t="s">
        <v>51</v>
      </c>
      <c r="G33" s="5" t="s">
        <v>2</v>
      </c>
      <c r="H33" s="12">
        <v>1</v>
      </c>
      <c r="I33" s="46">
        <v>60</v>
      </c>
      <c r="J33" s="14">
        <v>23</v>
      </c>
      <c r="K33" s="48">
        <f t="shared" si="0"/>
        <v>60</v>
      </c>
      <c r="L33" s="36">
        <f t="shared" si="1"/>
        <v>13.8</v>
      </c>
      <c r="M33" s="49">
        <f t="shared" si="2"/>
        <v>73.8</v>
      </c>
    </row>
    <row r="34" spans="2:13" ht="16.5" thickBot="1" x14ac:dyDescent="0.3">
      <c r="B34" s="25">
        <v>23</v>
      </c>
      <c r="C34" s="5" t="s">
        <v>24</v>
      </c>
      <c r="D34" s="11" t="s">
        <v>48</v>
      </c>
      <c r="E34" s="6" t="s">
        <v>56</v>
      </c>
      <c r="F34" s="6" t="s">
        <v>51</v>
      </c>
      <c r="G34" s="5" t="s">
        <v>2</v>
      </c>
      <c r="H34" s="12">
        <v>3</v>
      </c>
      <c r="I34" s="46">
        <v>28</v>
      </c>
      <c r="J34" s="14">
        <v>23</v>
      </c>
      <c r="K34" s="48">
        <f t="shared" si="0"/>
        <v>84</v>
      </c>
      <c r="L34" s="36">
        <f t="shared" si="1"/>
        <v>19.32</v>
      </c>
      <c r="M34" s="49">
        <f t="shared" si="2"/>
        <v>103.32</v>
      </c>
    </row>
    <row r="35" spans="2:13" ht="16.5" thickBot="1" x14ac:dyDescent="0.3">
      <c r="B35" s="10">
        <v>24</v>
      </c>
      <c r="C35" s="27" t="s">
        <v>34</v>
      </c>
      <c r="D35" s="28" t="s">
        <v>49</v>
      </c>
      <c r="E35" s="30" t="s">
        <v>35</v>
      </c>
      <c r="F35" s="22" t="s">
        <v>87</v>
      </c>
      <c r="G35" s="5" t="s">
        <v>2</v>
      </c>
      <c r="H35" s="12">
        <v>3</v>
      </c>
      <c r="I35" s="47">
        <v>44</v>
      </c>
      <c r="J35" s="14">
        <v>23</v>
      </c>
      <c r="K35" s="48">
        <f t="shared" si="0"/>
        <v>132</v>
      </c>
      <c r="L35" s="36">
        <f t="shared" si="1"/>
        <v>30.36</v>
      </c>
      <c r="M35" s="49">
        <f t="shared" si="2"/>
        <v>162.36000000000001</v>
      </c>
    </row>
    <row r="36" spans="2:13" ht="16.5" thickBot="1" x14ac:dyDescent="0.3">
      <c r="B36" s="10">
        <v>25</v>
      </c>
      <c r="C36" s="27" t="s">
        <v>34</v>
      </c>
      <c r="D36" s="28" t="s">
        <v>49</v>
      </c>
      <c r="E36" s="30" t="s">
        <v>35</v>
      </c>
      <c r="F36" s="22" t="s">
        <v>86</v>
      </c>
      <c r="G36" s="5" t="s">
        <v>2</v>
      </c>
      <c r="H36" s="12">
        <v>3</v>
      </c>
      <c r="I36" s="46">
        <v>39</v>
      </c>
      <c r="J36" s="14">
        <v>23</v>
      </c>
      <c r="K36" s="48">
        <f t="shared" si="0"/>
        <v>117</v>
      </c>
      <c r="L36" s="36">
        <f t="shared" si="1"/>
        <v>26.91</v>
      </c>
      <c r="M36" s="49">
        <f t="shared" si="2"/>
        <v>143.91</v>
      </c>
    </row>
    <row r="37" spans="2:13" ht="16.5" thickBot="1" x14ac:dyDescent="0.3">
      <c r="B37" s="10">
        <v>26</v>
      </c>
      <c r="C37" s="5" t="s">
        <v>54</v>
      </c>
      <c r="D37" s="11" t="s">
        <v>50</v>
      </c>
      <c r="E37" s="6" t="s">
        <v>56</v>
      </c>
      <c r="F37" s="6" t="s">
        <v>51</v>
      </c>
      <c r="G37" s="5" t="s">
        <v>2</v>
      </c>
      <c r="H37" s="12">
        <v>2</v>
      </c>
      <c r="I37" s="46">
        <v>25</v>
      </c>
      <c r="J37" s="14">
        <v>23</v>
      </c>
      <c r="K37" s="48">
        <f t="shared" si="0"/>
        <v>50</v>
      </c>
      <c r="L37" s="36">
        <f t="shared" si="1"/>
        <v>11.5</v>
      </c>
      <c r="M37" s="49">
        <f t="shared" si="2"/>
        <v>61.5</v>
      </c>
    </row>
    <row r="38" spans="2:13" ht="16.5" thickBot="1" x14ac:dyDescent="0.3">
      <c r="B38" s="10">
        <v>27</v>
      </c>
      <c r="C38" s="5" t="s">
        <v>69</v>
      </c>
      <c r="D38" s="6" t="s">
        <v>60</v>
      </c>
      <c r="E38" s="20" t="s">
        <v>35</v>
      </c>
      <c r="F38" s="22" t="s">
        <v>94</v>
      </c>
      <c r="G38" s="5" t="s">
        <v>2</v>
      </c>
      <c r="H38" s="12">
        <v>4</v>
      </c>
      <c r="I38" s="46">
        <v>55</v>
      </c>
      <c r="J38" s="14">
        <v>23</v>
      </c>
      <c r="K38" s="48">
        <f t="shared" si="0"/>
        <v>220</v>
      </c>
      <c r="L38" s="36">
        <f t="shared" si="1"/>
        <v>50.6</v>
      </c>
      <c r="M38" s="49">
        <f t="shared" si="2"/>
        <v>270.60000000000002</v>
      </c>
    </row>
    <row r="39" spans="2:13" ht="16.5" thickBot="1" x14ac:dyDescent="0.3">
      <c r="B39" s="10">
        <v>28</v>
      </c>
      <c r="C39" s="5" t="s">
        <v>69</v>
      </c>
      <c r="D39" s="6" t="s">
        <v>60</v>
      </c>
      <c r="E39" s="20" t="s">
        <v>35</v>
      </c>
      <c r="F39" s="22" t="s">
        <v>98</v>
      </c>
      <c r="G39" s="5" t="s">
        <v>2</v>
      </c>
      <c r="H39" s="12">
        <v>6</v>
      </c>
      <c r="I39" s="46">
        <v>250</v>
      </c>
      <c r="J39" s="14">
        <v>23</v>
      </c>
      <c r="K39" s="61">
        <f t="shared" si="0"/>
        <v>1500</v>
      </c>
      <c r="L39" s="36">
        <f t="shared" si="1"/>
        <v>345</v>
      </c>
      <c r="M39" s="49">
        <f t="shared" si="2"/>
        <v>1845</v>
      </c>
    </row>
    <row r="40" spans="2:13" ht="16.5" thickBot="1" x14ac:dyDescent="0.3">
      <c r="B40" s="10">
        <v>29</v>
      </c>
      <c r="C40" s="5" t="s">
        <v>24</v>
      </c>
      <c r="D40" s="6" t="s">
        <v>61</v>
      </c>
      <c r="E40" s="20" t="s">
        <v>35</v>
      </c>
      <c r="F40" s="22" t="s">
        <v>95</v>
      </c>
      <c r="G40" s="5" t="s">
        <v>2</v>
      </c>
      <c r="H40" s="12">
        <v>3</v>
      </c>
      <c r="I40" s="46">
        <v>58</v>
      </c>
      <c r="J40" s="14">
        <v>23</v>
      </c>
      <c r="K40" s="48">
        <f t="shared" si="0"/>
        <v>174</v>
      </c>
      <c r="L40" s="36">
        <f t="shared" si="1"/>
        <v>40.020000000000003</v>
      </c>
      <c r="M40" s="49">
        <f t="shared" si="2"/>
        <v>214.02</v>
      </c>
    </row>
    <row r="41" spans="2:13" ht="16.5" thickBot="1" x14ac:dyDescent="0.3">
      <c r="B41" s="10">
        <v>30</v>
      </c>
      <c r="C41" s="5" t="s">
        <v>24</v>
      </c>
      <c r="D41" s="6" t="s">
        <v>61</v>
      </c>
      <c r="E41" s="20" t="s">
        <v>35</v>
      </c>
      <c r="F41" s="22" t="s">
        <v>99</v>
      </c>
      <c r="G41" s="5" t="s">
        <v>2</v>
      </c>
      <c r="H41" s="12">
        <v>3</v>
      </c>
      <c r="I41" s="46">
        <v>42</v>
      </c>
      <c r="J41" s="14">
        <v>23</v>
      </c>
      <c r="K41" s="48">
        <f t="shared" si="0"/>
        <v>126</v>
      </c>
      <c r="L41" s="36">
        <f t="shared" si="1"/>
        <v>28.98</v>
      </c>
      <c r="M41" s="49">
        <f t="shared" si="2"/>
        <v>154.97999999999999</v>
      </c>
    </row>
    <row r="42" spans="2:13" ht="16.5" thickBot="1" x14ac:dyDescent="0.3">
      <c r="B42" s="10">
        <v>31</v>
      </c>
      <c r="C42" s="5" t="s">
        <v>70</v>
      </c>
      <c r="D42" s="6" t="s">
        <v>62</v>
      </c>
      <c r="E42" s="6" t="s">
        <v>56</v>
      </c>
      <c r="F42" s="6" t="s">
        <v>37</v>
      </c>
      <c r="G42" s="5" t="s">
        <v>2</v>
      </c>
      <c r="H42" s="12">
        <v>1</v>
      </c>
      <c r="I42" s="46">
        <v>43</v>
      </c>
      <c r="J42" s="14">
        <v>23</v>
      </c>
      <c r="K42" s="48">
        <f t="shared" si="0"/>
        <v>43</v>
      </c>
      <c r="L42" s="36">
        <f t="shared" si="1"/>
        <v>9.89</v>
      </c>
      <c r="M42" s="49">
        <f t="shared" si="2"/>
        <v>52.89</v>
      </c>
    </row>
    <row r="43" spans="2:13" ht="16.5" thickBot="1" x14ac:dyDescent="0.3">
      <c r="B43" s="10">
        <v>32</v>
      </c>
      <c r="C43" s="27" t="s">
        <v>34</v>
      </c>
      <c r="D43" s="22" t="s">
        <v>63</v>
      </c>
      <c r="E43" s="30" t="s">
        <v>35</v>
      </c>
      <c r="F43" s="22" t="s">
        <v>84</v>
      </c>
      <c r="G43" s="27" t="s">
        <v>2</v>
      </c>
      <c r="H43" s="12">
        <v>2</v>
      </c>
      <c r="I43" s="46">
        <v>30</v>
      </c>
      <c r="J43" s="14">
        <v>23</v>
      </c>
      <c r="K43" s="48">
        <f t="shared" si="0"/>
        <v>60</v>
      </c>
      <c r="L43" s="36">
        <f t="shared" si="1"/>
        <v>13.8</v>
      </c>
      <c r="M43" s="49">
        <f t="shared" si="2"/>
        <v>73.8</v>
      </c>
    </row>
    <row r="44" spans="2:13" ht="16.5" thickBot="1" x14ac:dyDescent="0.3">
      <c r="B44" s="10">
        <v>33</v>
      </c>
      <c r="C44" s="27" t="s">
        <v>34</v>
      </c>
      <c r="D44" s="22" t="s">
        <v>63</v>
      </c>
      <c r="E44" s="30" t="s">
        <v>35</v>
      </c>
      <c r="F44" s="22" t="s">
        <v>85</v>
      </c>
      <c r="G44" s="27" t="s">
        <v>2</v>
      </c>
      <c r="H44" s="12">
        <v>3</v>
      </c>
      <c r="I44" s="46">
        <v>53</v>
      </c>
      <c r="J44" s="14">
        <v>23</v>
      </c>
      <c r="K44" s="48">
        <f t="shared" si="0"/>
        <v>159</v>
      </c>
      <c r="L44" s="36">
        <f t="shared" si="1"/>
        <v>36.57</v>
      </c>
      <c r="M44" s="49">
        <f t="shared" si="2"/>
        <v>195.57</v>
      </c>
    </row>
    <row r="45" spans="2:13" ht="16.5" thickBot="1" x14ac:dyDescent="0.3">
      <c r="B45" s="10">
        <v>34</v>
      </c>
      <c r="C45" s="5" t="s">
        <v>24</v>
      </c>
      <c r="D45" s="22" t="s">
        <v>64</v>
      </c>
      <c r="E45" s="30" t="s">
        <v>35</v>
      </c>
      <c r="F45" s="22" t="s">
        <v>88</v>
      </c>
      <c r="G45" s="5" t="s">
        <v>3</v>
      </c>
      <c r="H45" s="12">
        <v>3</v>
      </c>
      <c r="I45" s="46">
        <v>23</v>
      </c>
      <c r="J45" s="14">
        <v>23</v>
      </c>
      <c r="K45" s="48">
        <f t="shared" si="0"/>
        <v>69</v>
      </c>
      <c r="L45" s="36">
        <f t="shared" si="1"/>
        <v>15.87</v>
      </c>
      <c r="M45" s="49">
        <f t="shared" si="2"/>
        <v>84.87</v>
      </c>
    </row>
    <row r="46" spans="2:13" ht="16.5" thickBot="1" x14ac:dyDescent="0.3">
      <c r="B46" s="10">
        <v>35</v>
      </c>
      <c r="C46" s="38"/>
      <c r="D46" s="22" t="s">
        <v>64</v>
      </c>
      <c r="E46" s="30" t="s">
        <v>35</v>
      </c>
      <c r="F46" s="22" t="s">
        <v>89</v>
      </c>
      <c r="G46" s="5" t="s">
        <v>3</v>
      </c>
      <c r="H46" s="12">
        <v>2</v>
      </c>
      <c r="I46" s="46">
        <v>35</v>
      </c>
      <c r="J46" s="14">
        <v>23</v>
      </c>
      <c r="K46" s="48">
        <f t="shared" si="0"/>
        <v>70</v>
      </c>
      <c r="L46" s="36">
        <f t="shared" si="1"/>
        <v>16.100000000000001</v>
      </c>
      <c r="M46" s="49">
        <f t="shared" si="2"/>
        <v>86.1</v>
      </c>
    </row>
    <row r="47" spans="2:13" ht="16.5" thickBot="1" x14ac:dyDescent="0.3">
      <c r="B47" s="10">
        <v>36</v>
      </c>
      <c r="C47" s="5" t="s">
        <v>34</v>
      </c>
      <c r="D47" s="6" t="s">
        <v>65</v>
      </c>
      <c r="E47" s="6" t="s">
        <v>56</v>
      </c>
      <c r="F47" s="6" t="s">
        <v>37</v>
      </c>
      <c r="G47" s="5" t="s">
        <v>2</v>
      </c>
      <c r="H47" s="12">
        <v>2</v>
      </c>
      <c r="I47" s="46">
        <v>28</v>
      </c>
      <c r="J47" s="14">
        <v>23</v>
      </c>
      <c r="K47" s="48">
        <f t="shared" si="0"/>
        <v>56</v>
      </c>
      <c r="L47" s="36">
        <f t="shared" si="1"/>
        <v>12.88</v>
      </c>
      <c r="M47" s="49">
        <f t="shared" si="2"/>
        <v>68.88</v>
      </c>
    </row>
    <row r="48" spans="2:13" ht="16.5" thickBot="1" x14ac:dyDescent="0.3">
      <c r="B48" s="10">
        <v>37</v>
      </c>
      <c r="C48" s="5" t="s">
        <v>57</v>
      </c>
      <c r="D48" s="6" t="s">
        <v>71</v>
      </c>
      <c r="E48" s="6" t="s">
        <v>32</v>
      </c>
      <c r="F48" s="6" t="s">
        <v>37</v>
      </c>
      <c r="G48" s="5" t="s">
        <v>2</v>
      </c>
      <c r="H48" s="12">
        <v>3</v>
      </c>
      <c r="I48" s="46">
        <v>50</v>
      </c>
      <c r="J48" s="14">
        <v>23</v>
      </c>
      <c r="K48" s="48">
        <f t="shared" si="0"/>
        <v>150</v>
      </c>
      <c r="L48" s="36">
        <f t="shared" si="1"/>
        <v>34.5</v>
      </c>
      <c r="M48" s="49">
        <f t="shared" si="2"/>
        <v>184.5</v>
      </c>
    </row>
    <row r="49" spans="2:13" ht="16.5" thickBot="1" x14ac:dyDescent="0.3">
      <c r="B49" s="10">
        <v>38</v>
      </c>
      <c r="C49" s="5" t="s">
        <v>24</v>
      </c>
      <c r="D49" s="28" t="s">
        <v>75</v>
      </c>
      <c r="E49" s="22" t="s">
        <v>32</v>
      </c>
      <c r="F49" s="22" t="s">
        <v>90</v>
      </c>
      <c r="G49" s="5" t="s">
        <v>3</v>
      </c>
      <c r="H49" s="12">
        <v>1</v>
      </c>
      <c r="I49" s="46">
        <v>44</v>
      </c>
      <c r="J49" s="14">
        <v>23</v>
      </c>
      <c r="K49" s="48">
        <f t="shared" si="0"/>
        <v>44</v>
      </c>
      <c r="L49" s="36">
        <f t="shared" si="1"/>
        <v>10.119999999999999</v>
      </c>
      <c r="M49" s="49">
        <f t="shared" si="2"/>
        <v>54.12</v>
      </c>
    </row>
    <row r="50" spans="2:13" ht="16.5" thickBot="1" x14ac:dyDescent="0.3">
      <c r="B50" s="10">
        <v>39</v>
      </c>
      <c r="C50" s="5" t="s">
        <v>24</v>
      </c>
      <c r="D50" s="28" t="s">
        <v>75</v>
      </c>
      <c r="E50" s="22" t="s">
        <v>32</v>
      </c>
      <c r="F50" s="22" t="s">
        <v>74</v>
      </c>
      <c r="G50" s="5" t="s">
        <v>2</v>
      </c>
      <c r="H50" s="12">
        <v>3</v>
      </c>
      <c r="I50" s="46">
        <v>170</v>
      </c>
      <c r="J50" s="14">
        <v>23</v>
      </c>
      <c r="K50" s="61">
        <f t="shared" si="0"/>
        <v>510</v>
      </c>
      <c r="L50" s="36">
        <f t="shared" si="1"/>
        <v>117.3</v>
      </c>
      <c r="M50" s="49">
        <f t="shared" si="2"/>
        <v>627.29999999999995</v>
      </c>
    </row>
    <row r="51" spans="2:13" ht="16.5" thickBot="1" x14ac:dyDescent="0.3">
      <c r="B51" s="10">
        <v>40</v>
      </c>
      <c r="C51" s="5" t="s">
        <v>72</v>
      </c>
      <c r="D51" s="22" t="s">
        <v>66</v>
      </c>
      <c r="E51" s="30" t="s">
        <v>35</v>
      </c>
      <c r="F51" s="22" t="s">
        <v>91</v>
      </c>
      <c r="G51" s="5" t="s">
        <v>3</v>
      </c>
      <c r="H51" s="12">
        <v>2</v>
      </c>
      <c r="I51" s="46">
        <v>3</v>
      </c>
      <c r="J51" s="14">
        <v>23</v>
      </c>
      <c r="K51" s="48">
        <f t="shared" si="0"/>
        <v>6</v>
      </c>
      <c r="L51" s="36">
        <f t="shared" si="1"/>
        <v>1.38</v>
      </c>
      <c r="M51" s="49">
        <f t="shared" si="2"/>
        <v>7.38</v>
      </c>
    </row>
    <row r="52" spans="2:13" ht="16.5" thickBot="1" x14ac:dyDescent="0.3">
      <c r="B52" s="10">
        <v>41</v>
      </c>
      <c r="C52" s="5" t="s">
        <v>72</v>
      </c>
      <c r="D52" s="22" t="s">
        <v>66</v>
      </c>
      <c r="E52" s="30" t="s">
        <v>35</v>
      </c>
      <c r="F52" s="22" t="s">
        <v>73</v>
      </c>
      <c r="G52" s="5" t="s">
        <v>3</v>
      </c>
      <c r="H52" s="12">
        <v>6</v>
      </c>
      <c r="I52" s="46">
        <v>8.5</v>
      </c>
      <c r="J52" s="14">
        <v>23</v>
      </c>
      <c r="K52" s="61">
        <f t="shared" si="0"/>
        <v>51</v>
      </c>
      <c r="L52" s="36">
        <f t="shared" si="1"/>
        <v>11.73</v>
      </c>
      <c r="M52" s="49">
        <f t="shared" si="2"/>
        <v>62.730000000000004</v>
      </c>
    </row>
    <row r="53" spans="2:13" ht="16.5" thickBot="1" x14ac:dyDescent="0.3">
      <c r="B53" s="10">
        <v>42</v>
      </c>
      <c r="C53" s="6" t="s">
        <v>70</v>
      </c>
      <c r="D53" s="22" t="s">
        <v>78</v>
      </c>
      <c r="E53" s="22" t="s">
        <v>56</v>
      </c>
      <c r="F53" s="24" t="s">
        <v>51</v>
      </c>
      <c r="G53" s="5" t="s">
        <v>2</v>
      </c>
      <c r="H53" s="12">
        <v>1</v>
      </c>
      <c r="I53" s="46">
        <v>50</v>
      </c>
      <c r="J53" s="14">
        <v>23</v>
      </c>
      <c r="K53" s="48">
        <f t="shared" si="0"/>
        <v>50</v>
      </c>
      <c r="L53" s="36">
        <f t="shared" si="1"/>
        <v>11.5</v>
      </c>
      <c r="M53" s="49">
        <f t="shared" si="2"/>
        <v>61.5</v>
      </c>
    </row>
    <row r="54" spans="2:13" ht="16.5" thickBot="1" x14ac:dyDescent="0.3">
      <c r="B54" s="10">
        <v>43</v>
      </c>
      <c r="C54" s="5" t="s">
        <v>54</v>
      </c>
      <c r="D54" s="22" t="s">
        <v>67</v>
      </c>
      <c r="E54" s="30" t="s">
        <v>35</v>
      </c>
      <c r="F54" s="22" t="s">
        <v>92</v>
      </c>
      <c r="G54" s="5" t="s">
        <v>2</v>
      </c>
      <c r="H54" s="12">
        <v>2</v>
      </c>
      <c r="I54" s="46">
        <v>10</v>
      </c>
      <c r="J54" s="14">
        <v>23</v>
      </c>
      <c r="K54" s="48">
        <f t="shared" si="0"/>
        <v>20</v>
      </c>
      <c r="L54" s="36">
        <f t="shared" si="1"/>
        <v>4.5999999999999996</v>
      </c>
      <c r="M54" s="49">
        <f t="shared" si="2"/>
        <v>24.6</v>
      </c>
    </row>
    <row r="55" spans="2:13" ht="16.5" thickBot="1" x14ac:dyDescent="0.3">
      <c r="B55" s="10">
        <v>44</v>
      </c>
      <c r="C55" s="5" t="s">
        <v>54</v>
      </c>
      <c r="D55" s="22" t="s">
        <v>67</v>
      </c>
      <c r="E55" s="30" t="s">
        <v>35</v>
      </c>
      <c r="F55" s="22" t="s">
        <v>76</v>
      </c>
      <c r="G55" s="5" t="s">
        <v>2</v>
      </c>
      <c r="H55" s="12">
        <v>6</v>
      </c>
      <c r="I55" s="46">
        <v>5</v>
      </c>
      <c r="J55" s="14">
        <v>23</v>
      </c>
      <c r="K55" s="61">
        <f t="shared" si="0"/>
        <v>30</v>
      </c>
      <c r="L55" s="36">
        <f t="shared" si="1"/>
        <v>6.9</v>
      </c>
      <c r="M55" s="49">
        <f t="shared" si="2"/>
        <v>36.9</v>
      </c>
    </row>
    <row r="56" spans="2:13" ht="16.5" thickBot="1" x14ac:dyDescent="0.3">
      <c r="B56" s="10">
        <v>45</v>
      </c>
      <c r="C56" s="5" t="s">
        <v>34</v>
      </c>
      <c r="D56" s="22" t="s">
        <v>68</v>
      </c>
      <c r="E56" s="30" t="s">
        <v>35</v>
      </c>
      <c r="F56" s="22" t="s">
        <v>83</v>
      </c>
      <c r="G56" s="5" t="s">
        <v>2</v>
      </c>
      <c r="H56" s="12">
        <v>5</v>
      </c>
      <c r="I56" s="46">
        <v>15</v>
      </c>
      <c r="J56" s="14">
        <v>23</v>
      </c>
      <c r="K56" s="48">
        <f t="shared" si="0"/>
        <v>75</v>
      </c>
      <c r="L56" s="36">
        <f t="shared" si="1"/>
        <v>17.25</v>
      </c>
      <c r="M56" s="49">
        <f t="shared" si="2"/>
        <v>92.25</v>
      </c>
    </row>
    <row r="57" spans="2:13" ht="16.5" thickBot="1" x14ac:dyDescent="0.3">
      <c r="B57" s="10">
        <v>46</v>
      </c>
      <c r="C57" s="5" t="s">
        <v>24</v>
      </c>
      <c r="D57" s="22" t="s">
        <v>68</v>
      </c>
      <c r="E57" s="30" t="s">
        <v>35</v>
      </c>
      <c r="F57" s="22" t="s">
        <v>77</v>
      </c>
      <c r="G57" s="5" t="s">
        <v>3</v>
      </c>
      <c r="H57" s="12">
        <v>5</v>
      </c>
      <c r="I57" s="46">
        <v>30</v>
      </c>
      <c r="J57" s="14">
        <v>23</v>
      </c>
      <c r="K57" s="65">
        <f t="shared" si="0"/>
        <v>150</v>
      </c>
      <c r="L57" s="40">
        <f t="shared" si="1"/>
        <v>34.5</v>
      </c>
      <c r="M57" s="66">
        <f t="shared" si="2"/>
        <v>184.5</v>
      </c>
    </row>
    <row r="58" spans="2:13" ht="16.5" thickBot="1" x14ac:dyDescent="0.3">
      <c r="B58" s="4"/>
      <c r="C58" s="15"/>
      <c r="D58" s="15"/>
      <c r="E58" s="15"/>
      <c r="F58" s="15"/>
      <c r="G58" s="15"/>
      <c r="H58" s="2"/>
      <c r="I58" s="15"/>
      <c r="J58" s="62" t="s">
        <v>15</v>
      </c>
      <c r="K58" s="63">
        <f>SUM(K12:K57)</f>
        <v>18270.400000000001</v>
      </c>
      <c r="L58" s="68">
        <f>ROUND(23*K58/100,2)</f>
        <v>4202.1899999999996</v>
      </c>
      <c r="M58" s="69">
        <f>K58+L58</f>
        <v>22472.59</v>
      </c>
    </row>
    <row r="59" spans="2:13" ht="15.75" x14ac:dyDescent="0.25">
      <c r="B59" s="70"/>
      <c r="C59" s="4"/>
      <c r="D59" s="4"/>
      <c r="E59" s="4"/>
      <c r="F59" s="4"/>
      <c r="G59" s="4"/>
      <c r="H59" s="4"/>
      <c r="I59" s="4"/>
      <c r="J59" s="39"/>
      <c r="K59" s="67"/>
      <c r="L59" s="44"/>
      <c r="M59" s="45"/>
    </row>
    <row r="60" spans="2:13" x14ac:dyDescent="0.25">
      <c r="B60" s="4"/>
      <c r="C60" s="91" t="s">
        <v>97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 x14ac:dyDescent="0.25">
      <c r="B61" s="4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2:13" x14ac:dyDescent="0.25">
      <c r="B62" s="4"/>
      <c r="C62" s="92" t="s">
        <v>16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2:13" x14ac:dyDescent="0.25">
      <c r="B63" s="4"/>
      <c r="C63" s="4"/>
      <c r="D63" s="4"/>
      <c r="E63" s="4"/>
      <c r="F63" s="4"/>
      <c r="G63" s="93"/>
      <c r="H63" s="93"/>
      <c r="I63" s="93"/>
      <c r="J63" s="93"/>
      <c r="K63" s="93"/>
      <c r="L63" s="93"/>
      <c r="M63" s="93"/>
    </row>
    <row r="64" spans="2:13" x14ac:dyDescent="0.25">
      <c r="B64" s="4"/>
      <c r="C64" s="4"/>
      <c r="D64" s="4"/>
      <c r="E64" s="4"/>
      <c r="F64" s="4"/>
      <c r="G64" s="92" t="s">
        <v>4</v>
      </c>
      <c r="H64" s="92"/>
      <c r="I64" s="92"/>
      <c r="J64" s="92"/>
      <c r="K64" s="92"/>
      <c r="L64" s="92"/>
      <c r="M64" s="92"/>
    </row>
    <row r="65" spans="2:13" x14ac:dyDescent="0.25">
      <c r="B65" s="4"/>
      <c r="C65" s="4" t="s">
        <v>81</v>
      </c>
      <c r="D65" s="4"/>
      <c r="E65" s="4"/>
      <c r="F65" s="4"/>
      <c r="G65" s="92" t="s">
        <v>8</v>
      </c>
      <c r="H65" s="92"/>
      <c r="I65" s="92"/>
      <c r="J65" s="92"/>
      <c r="K65" s="92"/>
      <c r="L65" s="92"/>
      <c r="M65" s="92"/>
    </row>
  </sheetData>
  <mergeCells count="9">
    <mergeCell ref="G63:M63"/>
    <mergeCell ref="G64:M64"/>
    <mergeCell ref="G65:M65"/>
    <mergeCell ref="B9:B11"/>
    <mergeCell ref="C9:C11"/>
    <mergeCell ref="G9:G11"/>
    <mergeCell ref="C60:M60"/>
    <mergeCell ref="C61:M61"/>
    <mergeCell ref="C62:M62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Formularz ofertowy - wzór</vt:lpstr>
      <vt:lpstr>Załącznik Nr 1 </vt:lpstr>
      <vt:lpstr>WIDOK</vt:lpstr>
      <vt:lpstr>ARKOS</vt:lpstr>
      <vt:lpstr>TECH-MAR</vt:lpstr>
      <vt:lpstr>AG-ITECH</vt:lpstr>
      <vt:lpstr>OBLICZ DA dot AG-ITECH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2020-05-05T07:43:23Z</dcterms:modified>
</cp:coreProperties>
</file>