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95" windowWidth="19020" windowHeight="12600"/>
  </bookViews>
  <sheets>
    <sheet name="Arkusz1" sheetId="1" r:id="rId1"/>
  </sheets>
  <definedNames>
    <definedName name="_xlnm.Print_Area" localSheetId="0">Arkusz1!$A$1:$H$145</definedName>
  </definedName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G82"/>
  <c r="G69"/>
  <c r="G22"/>
  <c r="G17"/>
  <c r="H17" s="1"/>
  <c r="G15"/>
  <c r="G4"/>
  <c r="G5"/>
  <c r="G6"/>
  <c r="G7"/>
  <c r="G8"/>
  <c r="G9"/>
  <c r="G10"/>
  <c r="G11"/>
  <c r="G12"/>
  <c r="G13"/>
  <c r="G14"/>
  <c r="G16"/>
  <c r="G18"/>
  <c r="G19"/>
  <c r="G20"/>
  <c r="G2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70"/>
  <c r="G71"/>
  <c r="G72"/>
  <c r="G73"/>
  <c r="G74"/>
  <c r="G75"/>
  <c r="G76"/>
  <c r="G77"/>
  <c r="G78"/>
  <c r="G79"/>
  <c r="G80"/>
  <c r="G81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3"/>
  <c r="G144" l="1"/>
  <c r="H144" s="1"/>
</calcChain>
</file>

<file path=xl/sharedStrings.xml><?xml version="1.0" encoding="utf-8"?>
<sst xmlns="http://schemas.openxmlformats.org/spreadsheetml/2006/main" count="296" uniqueCount="169">
  <si>
    <t>Opis towaru</t>
  </si>
  <si>
    <t>jm</t>
  </si>
  <si>
    <t>szt.</t>
  </si>
  <si>
    <t>op.</t>
  </si>
  <si>
    <t>Folia laminacyjna - format A3  grubość 125 mikronów, pakowana po 100 szt.</t>
  </si>
  <si>
    <t>Folia laminacyjna - format A4, grubość 125 mikronów, pakowana po 100 sztuk</t>
  </si>
  <si>
    <t>Ołówek, drewno cedrowe, twardość HB (op.12 szt.) - Sześciokątny, drewniany ołówek o twardości HB, średnica grafitu 2 mm</t>
  </si>
  <si>
    <t>Teczka biała - z gumką, z miejscem na opis, z w miarę twardej tektury, format A4</t>
  </si>
  <si>
    <t>bloczek</t>
  </si>
  <si>
    <t>blok biurowy - format A5, 96 kart., (klejony od góry, wyrywany)</t>
  </si>
  <si>
    <t>szt</t>
  </si>
  <si>
    <t>ryza</t>
  </si>
  <si>
    <t>Taśma brązowa pakowa - szerokość 48mmx50m</t>
  </si>
  <si>
    <t>Papier A4 - kolor żółty, intensywny (po 500 ark. w ryzie)</t>
  </si>
  <si>
    <t>Długopisy na  sprężynce leżący- kolor niebieski</t>
  </si>
  <si>
    <t>Papier A3 - kolor żółty, intensywny (po 500 ark. w ryzie)</t>
  </si>
  <si>
    <t>Przybornik na biurko z miejscem na karteczki, spinacze, długopisy, siatka, kolorze czarnym</t>
  </si>
  <si>
    <t xml:space="preserve">Woreczki strunowe 120*180 </t>
  </si>
  <si>
    <t xml:space="preserve">Woreczki strunowe 100*150 </t>
  </si>
  <si>
    <t>Praktyczna kieszonka, koszulka na płytę CD/DVD z możliwością wpięcia do segregatora,
klapka zabezpieczająca przed wypadnięciem płyty, dobrej jakości</t>
  </si>
  <si>
    <t>kg</t>
  </si>
  <si>
    <r>
      <t xml:space="preserve">Skoroszyty z perforacją - Skoroszyt plastikowy z polipropylenu z perforacją umożliwiającą wpięcie do segregatora, w formacie A4, bezbarwna frontowa okładka (120 mikronów)i kolorowa tylna (160 mikronów), wymienna </t>
    </r>
    <r>
      <rPr>
        <b/>
        <sz val="10"/>
        <rFont val="Arial"/>
        <family val="2"/>
        <charset val="238"/>
      </rPr>
      <t xml:space="preserve">papierowa </t>
    </r>
    <r>
      <rPr>
        <sz val="10"/>
        <rFont val="Arial"/>
        <family val="2"/>
      </rPr>
      <t>etykietka na grzbiecie, metalowe wąsy, w różnych kolorach</t>
    </r>
  </si>
  <si>
    <t xml:space="preserve">szt. </t>
  </si>
  <si>
    <t xml:space="preserve">Klipsy archiwizacyjne A"-50 (100szt w op.) , Dwuczęściowy, plastikowy klips przeznaczony do archiwizacji dokumentów </t>
  </si>
  <si>
    <t>Koperta ochronna, wnetrze koperty wykonane ze specjalnie wzmocnionego papieru, dodatkowa warstwa ochronna z folii babelkowej, biała, C5, półaktowa</t>
  </si>
  <si>
    <t>op</t>
  </si>
  <si>
    <t>Pudełka archiwizacyjne - dwa otwory na palec, miejsce na opis, szerokość 12 cm</t>
  </si>
  <si>
    <t>Koperta z szerokim dnem, C4</t>
  </si>
  <si>
    <t>Taśma bezbarwna pakowa</t>
  </si>
  <si>
    <t>Folia strecht czarna, 1,5 kg 50 cm</t>
  </si>
  <si>
    <t>rolka</t>
  </si>
  <si>
    <t>Nóż z łamanym chowanym ostrzem 9 mm  do cięcia papieru , tektury, automatyczna blokada ostrza, metalowa szyna prowadząca ostrze, ergonomiczna rekojeść</t>
  </si>
  <si>
    <t>Nóż z łamanym chowanym ostrzem 19 mm  do cięcia papieru , tektury, automatyczna blokada ostrza, metalowa szyna prowadząca ostrze, ergonomiczna rekojeść</t>
  </si>
  <si>
    <t>segregator z mechanizmem dzwigowym, wymienna dwustronna etykieta  na grzbiecie, okuty otwór na palec, 5 cm, dolne krawędzie wzmocnione metalową szyną</t>
  </si>
  <si>
    <t>Segregator z mechanizmem dźwigowym, wymienna dwustronna etykieta na grzbiecie, okuty otwór na palec, format A4, grzbiet o szerokości 7 cm, dolne krawędzie wzmocnione metalową szyną,w różnych kolorach</t>
  </si>
  <si>
    <t>półka na dokumenty-A4 druciana, czarny metal, leżąca</t>
  </si>
  <si>
    <t>Pudełka archiwizacyjne, szerokość 10 cm</t>
  </si>
  <si>
    <t>Woreczki strunowe 150*200</t>
  </si>
  <si>
    <t>blok biurowy A4 , 96 kartek, wyrywany , klejony od góry</t>
  </si>
  <si>
    <t>Etykiety samoprzylepne, białe, 210 x 297 mm , 100 arkuszy w opakowaniu</t>
  </si>
  <si>
    <t xml:space="preserve">Papier szary pakowy, 100x 130 cm , </t>
  </si>
  <si>
    <t>arkusz</t>
  </si>
  <si>
    <t xml:space="preserve">Cienkopisy - cienka końcówka, kolor czerwony o średnicy  końcówki: 0,4-0,5 mm, wentylowaną skuwką , z tuszem na bazie wody typu Rystor lub równoważny pod względem trwałości po pozostawieniu bez zatyczki i fibrowanej końcówki, pakowane po 10 szt. </t>
  </si>
  <si>
    <t xml:space="preserve">Cienkopisy - cienka końcówka, kolor czarny, niebieski, zielony 0.4- 0.5 mm ,wentylowaną skuwką , z tuszem na bazie wody typu Rystor lub równoważny pod względem trwałości po pozostawieniu bez zatyczki i fibrowanej końcówki, pakowane po 10 szt. </t>
  </si>
  <si>
    <t>Długopisy  w kolorze niebieskim z wielkopojemnym wkładem , automatyczny, średnica kulki 0,8 mm, szerokość linii pisania 0,6-0,7 mm, typu Zenith lub równoważny po względem trwałości i łatwości zapisu</t>
  </si>
  <si>
    <t>Wkłady do długopisów kompatybilne z pozycją wyżej</t>
  </si>
  <si>
    <t xml:space="preserve">Długopisy żelowe  - cienko piszące, niebieskie i czarne, czerwone , zielone dobrej jakości, które nie będę przerywać w trakcie pisania i zużywać się będzie cały wkład, </t>
  </si>
  <si>
    <t>Karteczki samoprzylepne, kolor żółty, wymiary: minimum 38 mm x 51 mm (op. -  bloczek minimum 100 kartek), łatwe w odlejaniu i trwałe po ponownym przyklejeniu</t>
  </si>
  <si>
    <t>Karteczki samoprzylepne, kolorowe, wymiary: minimum 76 mm x 76 mm (op. -  bloczek minimum100 kartek),łatwe w odlejaniu i trwałe po ponownym przyklejeniu</t>
  </si>
  <si>
    <t>Korektor w taśmie - po korekcji możliwość natychmiastowego pisania , posiada wysokiej jakości taśmę odporną na zrywanie</t>
  </si>
  <si>
    <t>Koszulki do segregatora  - krystaliczne , format A4, grubość 50 mikronów, przezroczyste z białym dziurkowanym, wzmocnionym marginesem, opakowanie zbiorcze 100 sztuk</t>
  </si>
  <si>
    <t xml:space="preserve">Papier A4 - kolor biały  (po 500 ark. w ryzie), 5 ryz w opakowaniu, o gramaturze 80 g/ m2, typu Polspeed lub równoważny pod względem błyskawicznego wysychania druku oraz pogłębionych odcieni czerni </t>
  </si>
  <si>
    <t>Papier A3 kolor biały , o gramaturze 80 g/ m2</t>
  </si>
  <si>
    <t>tablica korkowa 120 x 90 cm , rama drewniana</t>
  </si>
  <si>
    <t xml:space="preserve">Tusz do stempli - Tusz do pieczątek w kolorze czerwonym, szybkoschnący, nie przesiąka przez papier, typu Colop lub równoważny pod względem zapewniającym długotrwałe wyraźne pieczatki </t>
  </si>
  <si>
    <t>Klip deska A5 zamykana - Podkładka do pisania zamykana, sprężysty mechanizm do utrzymania kartek papieru nieruchomo na klipsie, kolor czarny i granatowy</t>
  </si>
  <si>
    <t>Karteczki samoprzylepne, żółte, wymiary: minimum 76 mm x 51 mm (op. -  bloczek minimum100 kartek),łatwe w odlejaniu i trwałe po ponownym przyklejeniu</t>
  </si>
  <si>
    <t xml:space="preserve">Kalka ołówkowa A4 </t>
  </si>
  <si>
    <t>Teczka kopertowa na zatrzask  przeznaczona na dokumenty wykonana z ekologicznego polipropylenu - kolor granatowy, niebieski, przezroczysta</t>
  </si>
  <si>
    <t>sztuka</t>
  </si>
  <si>
    <t>brulion A4 w półtwardej oprawie, 96 kartek</t>
  </si>
  <si>
    <t>Teczki bezkwasowe, format A4, wiązana z miejscem na opis, szerokość grzbietu 5 cm, karton: biały , pH &gt; 7.5
gramatura: 300g/m2 lub 240g/m2
rezerwa alkaliczna &gt; 0.4 mol/kg
100% celulozy</t>
  </si>
  <si>
    <t xml:space="preserve">Zszywacz ze wzmocnionym ramieniem, zszywa minimum 60 stron, zszywki 24/6 </t>
  </si>
  <si>
    <t xml:space="preserve">Klipsy biurowe do spinania dokumentów, wykonane z alwanizowanego metalu, dzięki czemu nie odkształcają się, w rozmiarze 19 mm, opakowane zawiera 12 sztuk
</t>
  </si>
  <si>
    <t xml:space="preserve">Pióro kulkowe wymazywalne, piszące w sposób ciągły, ergonomiczny uchwyt sprawia że pióro idealnie układa się w dłoni zapewniając maksymalny komfort, unikalny tusz, który błyskawicznie zasycha na papierze, grubość linii pisania: 0,35 m grubość kulki: 0,7mm, kolor granatowy typu Frixion lub równoważny pod względem pisania w sposób ciagły </t>
  </si>
  <si>
    <t xml:space="preserve">Pióro kulkowe wymazywalne, piszące w sposób ciągły, ergonomiczny uchwyt sprawia że pióro idealnie układa się w dłoni zapewniając maksymalny komfort, unikalny tusz, który błyskawicznie zasycha na papierze, grubość linii pisania: 0,35 m grubość kulki: 0,7mm, kolor czerwony typu Frixion lub równoważny pod względem pisania w sposób ciagły </t>
  </si>
  <si>
    <t xml:space="preserve">Wkład wymazywalny do pióra kulkowego w kompatybilny z pozycją 94 w kolorze niebieskim, piszący w sposób ciągły, w op. po 3 sztuki </t>
  </si>
  <si>
    <t xml:space="preserve">Wkład wymazywalny do pióra kulkowego w kompatybilny z pozycją 94 w kolorze czerwonym, piszący w sposób ciągły, w op. po 3 sztuki </t>
  </si>
  <si>
    <t>Bezkwasowe boksy/pudła archiwizacyjne chroniące dokumenty przed wilgocią i owadami oraz trudno zapalne, szerokość grzbietu 12 cm, karton: biały, rezerwa alkaliczna &gt; 0.4 mol/kg
100% celulozy, gramatura 1300 g/m2</t>
  </si>
  <si>
    <t xml:space="preserve">Tusz do stempli - Tusz do pieczątek w kolorze czarnym, szybkoschnący, nie przesiąka przez papier, typu Colop lub równoważny pod względem zapewniającym długotrwałe wyraźne pieczatki </t>
  </si>
  <si>
    <t>Kostka karteczek nieklejonych białych o wymiarach 8,5x8,5x4 cm</t>
  </si>
  <si>
    <t>Kostka karteczek nieklejonych kolorowych o wymiarach 8,5x8,5x4 cm</t>
  </si>
  <si>
    <t>Długopisy niebieskie - o trójkątnym kształcie, grubość końcówki 0,4-0,5 mm, typu Paper Mate Inkjoy, lub równoważny pod względem płynności pisania i szybkości wysychania</t>
  </si>
  <si>
    <t>Wizytownik obrotowy/ kartoteka obrotowa na 400 wizytówek z alfabetem, wizytownik posiada dwustronne koszulki na umieszczenie wizytówek, podstawa wizytownika jest metalowa, mechanizm obrotowy jest plastikowy w kolorze czarnym, solidny</t>
  </si>
  <si>
    <t>Kolorowa teczka na gumkę do przechowywania dokumentów formatu A4, z klapami uniemożliwiającymi wypadanie doumentów, mix kolorów</t>
  </si>
  <si>
    <t>kpl</t>
  </si>
  <si>
    <t>Przekładki kartonowe 1-20 numeryczne od 1 do 20, wykonane z bardzo grubego kartonu, indeksy dodatkowo pokryte folią, z mozliwością wpięcia do segregatora, kolorowe, jeden komplet to  20+1 sztuk przekładek, format A4</t>
  </si>
  <si>
    <t xml:space="preserve">Przekładki do segregatora bez karty opisowej, 10 kolorowych kart </t>
  </si>
  <si>
    <t>Długopisy zielone, czerwone, czarne - o trójkątnym kształcie, grubość końcówki 0,4-0,5 mm, typu Paper Mate Inkjoy, lub równoważny pod względem płynności pisania i szybkości wysychania</t>
  </si>
  <si>
    <t xml:space="preserve">Marker z czarnym tuszem permamentnym , wodoodporny o końcówce okrągłej, grubości linii pisania 1.0-3.0 mm </t>
  </si>
  <si>
    <t xml:space="preserve">op. </t>
  </si>
  <si>
    <t>Marker permamentny czarny idealny do opisywania płyt CD/DVD, a także do użytku na takich powierzchniach jak szkło, folia itp., szybkoschnący, wodoodporny tusz na bazie alkoholu, nietoksyczny, grubość linii pisania: 0,4 mm, 12 sztuk w opakowaniu typu Taurus lub równoważny pod względem pisania</t>
  </si>
  <si>
    <t>Marker permamentny czarny idealny do opisywania płyt CD/DVD, a także do użytku na takich powierzchniach jak szkło, folia itp., szybkoschnący, wodoodporny tusz na bazie alkoholu, nietoksyczny, grubość linii pisania: 0,6 mm, 12 sztuk w opakowaniu, typu Taurus lub równoważny pod względem pisania</t>
  </si>
  <si>
    <t>Klej biurowy - sztyfcie, niebrudzący, zmywalny,  15 g</t>
  </si>
  <si>
    <t>Temperówki metalowe</t>
  </si>
  <si>
    <t>Klej biurowy - sztyfcie, niebrudzący, zmywalny,  35 g</t>
  </si>
  <si>
    <t>Gumka wysokiej jakości w białym kolorze</t>
  </si>
  <si>
    <t>Zakładki indeksujące  4 kolory z plastikowym dyspenserem, przezroczyste, niepapierowe  nie zasłaniające tekstu,można po nich pisać, z możliwością wielokrotnego przyklejania i odklejania 12*45 ( 4*35szt.)</t>
  </si>
  <si>
    <t>Zakładki indeksujące  w róznych kolorach z plastikowym dyspenserem, przezroczyste, niepapierowe  nie zasłaniające tekstu,można po nich pisać, z możliwością wielokrotnego przyklejania i odklejania 45x25mm</t>
  </si>
  <si>
    <t>Baterie alkaliczne AA</t>
  </si>
  <si>
    <t xml:space="preserve">Klipsy biurowe do spinania dokumentów, wykonane z alwanizowanego metalu, dzięki czemu nie odkształcają się, w rozmiarze 15 mm, opakowane zawiera 12 sztuk
</t>
  </si>
  <si>
    <t>Papier A4 - brystol kolor ecru i biały, wizytówkowy , faktura płótna, opakowanie zawiera 20 arkuszy o gramaturze 246g/m2, przeznaczony do druku wizytówek , dyplomów</t>
  </si>
  <si>
    <t>Okładki , A4, 4,5 mm, okładka przednia - folia przezroczysta, okładka tylna - kolorowy karton, przezroczysta listwa wsuwana , w op. 6 szt.</t>
  </si>
  <si>
    <t>Okładki , A4, 18 mm, okładka przednia - folia przezroczysta, okładka tylna - kolorowy karton, przezroczysta listwa wsuwana, w op. 6 szt.</t>
  </si>
  <si>
    <t xml:space="preserve">Koperty białe C6 samoklejące, 114x162, z prawym oknem 45*90, poddruk niebieski, samoklejąca, 1000 szt w op. </t>
  </si>
  <si>
    <t xml:space="preserve">Koperty białe C6 samoklejące, 114x162, samoklejąca, 1000 szt w op. </t>
  </si>
  <si>
    <t>stojak (pojemnik) na dokumenty A4 metalowy, ścięty, ażurowy wykonany z metalu powlekanego czarnym lakierem</t>
  </si>
  <si>
    <t>Okładki skóropodobne do bindowania, różne kolory, w formaci A4, pakowane po 100 sztuk</t>
  </si>
  <si>
    <t>Okładki do bindowania folia PCV przezroczysta w formacie A4, 200 micr, pakowane po 100 sztuk</t>
  </si>
  <si>
    <t>Nożyczki 20 cm, dobrej jakości</t>
  </si>
  <si>
    <t>Zszywki do zszywacza tapicerskiego 813/4/6-8, szerokość 10,6 mm, wysokość 6 mm</t>
  </si>
  <si>
    <t xml:space="preserve">Grzbiety plastikowe do bindowania 10 mm, pakowane po 100 szt. </t>
  </si>
  <si>
    <t xml:space="preserve">Grzbiety plastikowe do bindowania 12,5 mm, pakowane po 100 szt. </t>
  </si>
  <si>
    <t xml:space="preserve">Grzbiety plastikowe do bindowania 19 mm, pakowane po 100 szt. </t>
  </si>
  <si>
    <t xml:space="preserve">Linijka wykonana z przezroczystego tworzywa o optymalnej giętkości, odporna na odkształcenie, 30 cm </t>
  </si>
  <si>
    <t>Zszywacz na zszywki 24/6-26/6 , trwały, metalowy jednorazowo zszywa minimum 40 kartek, typu Laco lub równoważny pod względem trwałości i głebokości zszywania</t>
  </si>
  <si>
    <t>Tasma bezbarwna 18mm*10mm</t>
  </si>
  <si>
    <t xml:space="preserve">Zszywacz tapicerski, profesjonalny, metalowy, lekki i poręczny do typowych prac dekoratorskich, mocowania tkanin i folii oraz obijania mebli, z regulacją siły zszywania,  zszywacz pracuje z zszywkami typu 51 o długości 6, 8 mm </t>
  </si>
  <si>
    <t>Koszulki przezroczyste zamykane klapką otwieraną z boku na dokumenty w formacie A4, posiadające dziurkowane, wzmocnione marginesy, wykonane z grubej folii polipropylenowej min 150 micr, opakowanie zbiorcze 50 sztuk</t>
  </si>
  <si>
    <t>Klip deska A3 zamykana - Podkładka do pisania zamykana, sprężysty mechanizm do utrzymania kartek papieru nieruchomo na klipsie, kolor czarny i granatowy</t>
  </si>
  <si>
    <t xml:space="preserve">Gilotyna do papieru, prosta w obsłudze obcinarka biurowa do formatu A3. Posiada szablony i podziałkę milimetrową, ułatwiające cięcie papieru. Nożycowa. Ruchomy ogranicznik formatu umożliwia dokładne przygotowanie dokumentów do cięcia. Plastikowa osłona noża z ręcznym dociskiem zapewnia bezpieczeństwo pracy. Z ogranicznikiem formatu. Jednorazowo przecina około 8 kartek. Trwała. </t>
  </si>
  <si>
    <t>brulion B5 w półtwardej oprawie, 96 kartek</t>
  </si>
  <si>
    <t>Flamastry 4 kolorowe</t>
  </si>
  <si>
    <t>Korektor w długopisie, szybkoschnacy, nie gestnieje, nie wysycha, dokladnie koryguje pism,o ręczne i komputerowe, wyposazony w bezpieczną skuwkę, grubość linii korygowania 1,2 mm, pojemność 8 ml</t>
  </si>
  <si>
    <t>Koszulki z klapką od góry,szeroka , 170 mikronów, pakowana po 12 szt. w op. Format A4, z poszerzonym dnem</t>
  </si>
  <si>
    <t xml:space="preserve">Pinezki z kolorowymi główkami (beczki) do przybijania na tablicy korkowej, pakowane po 100 szt. </t>
  </si>
  <si>
    <t>Pudła archiwizacyjne zbiorcze, skladane, pojemność 5 pudeł archiwizacyjnych a4 12 cmm otwór w klapie ułatwia otwierania</t>
  </si>
  <si>
    <t>Pudła archiwizacyjne zbiorcze, skladane, pojemność 5 pudeł archiwizacyjnych a4 10 cmm otwór w klapie ułatwia otwierania</t>
  </si>
  <si>
    <t>Bepieczne koperty - faat, matowe, nieprzezroczyste, format B4 (po 100 szt. W opakowaniu)</t>
  </si>
  <si>
    <t>Pudełka archiwizacyjne - dwa otwory na palec, miejsce na opis, szerokość 8 cm</t>
  </si>
  <si>
    <t>Rolki kasowe termoczułe szer. 57mm*30m</t>
  </si>
  <si>
    <t>Rozszywacz metalowy z uchwytem z plastiku, mechanizm blokujacy ostrza, bezpieczny w uzyciu</t>
  </si>
  <si>
    <t xml:space="preserve">Zszywacz ze wzmocnionym ramieniem, zszywa minimum 100 stron, zszywki 23/10 </t>
  </si>
  <si>
    <t>Zszywki specjalistyczne 23/10 wysokiej jakości i trwałości  kompatybilne z poz. wyżej, opak. 1000 szt. Op. Zbiorcze 10, kompatybilne z pozycją wyzej</t>
  </si>
  <si>
    <t>Długopisy w kolorze niebieskim, automatyczny, okrągły kształt, szerokość linii pisania: 0,3 mm, końcówka pisząca: 0,7 mm, wkład z igłową końcówką, typu Techjob lub równoważny pod względem linii pisania</t>
  </si>
  <si>
    <t>Bezpieczne koperty na bilon transparentne tzn. przezrczyste (koniecznie!), wytrzymałość ok. 10 kg rozmiar ok. 270*350</t>
  </si>
  <si>
    <t>Bezpieczne koperty na bilon transparentne tzn. przezrczyste (koniecznie), wytrzymałość ok. 7,5 kg rozmiar ok. 200*260</t>
  </si>
  <si>
    <t>Woreczki strunowe 160*250</t>
  </si>
  <si>
    <t>Folia laminacyjna A5 pakowana po 100 szt., grubość 125 mikr</t>
  </si>
  <si>
    <t>Przekładki kartonowe 1-12 numeryczne od 1 do 12, wykonane z bardzo grubego kartonu, indeksy dodatkowo pokryte folią, z mozliwością wpięcia do segregatora, kolorowe, jeden komplet to  12+1 sztuk przekładek, format A4</t>
  </si>
  <si>
    <t>Teczka biała - wiązana, z miejscem na opis, z w miarę twardej tektury, format A4, gram min 350 g/m2</t>
  </si>
  <si>
    <t>Stojak z przezroczystego polistyrenu na ulotki mieszczące ulotki  1/3 wielkości A4 z kieszenią 99 x 210 mm</t>
  </si>
  <si>
    <t>Stojak  z przezroczystego polistyrenu na ulotki mieszczące ulotki wielkości A4 z kieszenią</t>
  </si>
  <si>
    <t>Stojaki ekspozycyjne A4 poziomo (tabliczka prezentacyjna)</t>
  </si>
  <si>
    <t>Stojaki ekspozycyjne A4 pionowo (tabliczka prezentacyjna)</t>
  </si>
  <si>
    <t>Książka na dokumenty do podpisu, 19 szarych kartek wewnętrznych oraz 20 przegródek ułatwiających umieszczenia dokumentów ze specjalną szorstką powierzchnią zabezpieczającą przed wysuwaniem się dokumentów.Przekładki z otworami do podglądu zawartości.Przekładki wyposażone w dolne indeksy ułatwiające przekładanie stron.Okienko do opisu zawartości, wykonane z bardzo grubego kartonu, powlekane sztuczna skórą w kolorze szarym i czarnym, okładka wykonana z tektury o grubości 1,9mm i gramaturze 1200g/m2 gramatura wewnętrzna przekładek ok.450g/m2</t>
  </si>
  <si>
    <t>Zegar o średnicy 30 cm, srebrny z białą tarczą, zasilany na baterie, z bezgłosnym mechanizmem kwarcowym, płynną wskazówką sekundnuka, duży i wyraźny cyberblat</t>
  </si>
  <si>
    <t>Kosz z uchylną pokrywą 9 l w białym kolorze</t>
  </si>
  <si>
    <t>Nici lniane, dratwa - 0,5 kg</t>
  </si>
  <si>
    <t>Zszywacz nożycowy zszywajacy do 50 kartek, metalowy, na zszywki 24/6 i 24/8 typu rapid lub równowazny pod względem trawłości i zszywania</t>
  </si>
  <si>
    <t>Pojemnik na dokumenty, grzbiet 10 cm, tekturowy, posiada wycięcie na palec ułatwiające wkładanie i zdejmowanie pojemnika
ściana grzbietowa opisowa
składany - bardzo prosty w montażu</t>
  </si>
  <si>
    <t>Kwitariusz przychodowy, mały - format A5. Papier samokopiujący - oryginał + 2 kopie.</t>
  </si>
  <si>
    <t>Gumki recepturki - kauczuk 80x1,5mm i 40x1,5 - 1 kg, szerokość 1, 5 mm</t>
  </si>
  <si>
    <t xml:space="preserve">Tłoczek do pióra wiecznego, wykonany z bardzo trwałego tworzywa sztucznego, wyposażony w tłoczkowy mechanizm pobierania atramentu, dzięki czemu można używać atramentu z butelki do pióra Parker </t>
  </si>
  <si>
    <t xml:space="preserve">Koperta B4 250x353 mm, brązowe samoklejące rozszerzone dno </t>
  </si>
  <si>
    <t>Przekładki kartonowe 1-10 numeryczne od 1 do 20, wykonane z bardzo grubego kartonu, indeksy dodatkowo pokryte folią, z mozliwością wpięcia do segregatora, kolorowe, jeden komplet to  10+1 sztuk przekładek, format A4</t>
  </si>
  <si>
    <t>Przekładki plastikowe A4 maxi 1-20. Karta opisowa przezroczysta, z możliwością umieszczenia pod nią zadrukowanej kartki A4.</t>
  </si>
  <si>
    <t xml:space="preserve">Bezpieczne koperty transparentne tzn. przezroczyste (koniecznie) ok. 160X245 format K70 lub podobny (przeznaczone na wpłaty do banku banknotów) </t>
  </si>
  <si>
    <t>Antyrama szkło wielkości 60x80</t>
  </si>
  <si>
    <t>Zszywki kompatybilne z pozycją wyzej, pakowne po 2500 sztuk typu Rapid lub równoważne pod względem trwałości</t>
  </si>
  <si>
    <t>Dziennik korespondencyjny w twardej oprawie , otwierany poziomo, 100 kartek zadrukowanych dwustronnie (wzór strony dostarczymy w trakcie realizacji zamówienia)</t>
  </si>
  <si>
    <t>Taśma krystaliczna 19 mm x 33 m z dyspenserem, bardzo trwała taśma odporna na żółknięcie, niewidoczna na kserokopiach, metalowe ząbki do obcinania taśmy</t>
  </si>
  <si>
    <t>Baterie alkaliczne AAA pakowane po 6 sztuk</t>
  </si>
  <si>
    <t xml:space="preserve">Grzbiety plastikowe do bindowania 25 mm, pakowane po 50 szt. </t>
  </si>
  <si>
    <t>Aktówka w formacie A5 z wysokiej jakości ekoskóry, Zamykana na suwak, Wewnątrz miejsce na długopis, kieszonki na wizytówki i dokumenty, Posiada klips do podtrzymywania notesu</t>
  </si>
  <si>
    <t>Zakreślacze do znaczenia tekstu na praktycznie każdym rodzaju papieru, nietoksyczny tusz charakteryzuje się wysoką wydajnością oraz trwałością – nie rozmazuje się, gumowane boki obudowy gwarantują komfort kreślenia oraz zapobiegają wyślizgiwaniu się zakreślacza z dłoni, na bazie wody, duża odporność na wyschanie, końcówka ścięta, grubość linii pisania: 1-5mm, długość linii pisania: 200m, typu Donau lub równoważne pod względem trawłości, w opakowaniu 10 sztuk - kolor pomarańczowy, zielony, rówżowy, jaskrawozielony</t>
  </si>
  <si>
    <t>LP.</t>
  </si>
  <si>
    <t xml:space="preserve">Ilość </t>
  </si>
  <si>
    <t xml:space="preserve">120 (3 op. Kolor zielony, 5 op. Niebieskie, 4 op. Czarne </t>
  </si>
  <si>
    <t>60 (po 20 szt. Kazdego koloru)</t>
  </si>
  <si>
    <t>114 (24 szt. Zielone, po 30 szt. Kolor niebieski, czerwony, czarny)</t>
  </si>
  <si>
    <t>5 - kolor biały, 5 - ecru</t>
  </si>
  <si>
    <t>238 (w tym: 10 - żółte, 5 - zielone, 10 - czarne, 5 - czerwone, 5 - złote)</t>
  </si>
  <si>
    <t>cena netto</t>
  </si>
  <si>
    <t>wartość netto</t>
  </si>
  <si>
    <t>wartość brutto</t>
  </si>
  <si>
    <t xml:space="preserve">cena brutto </t>
  </si>
  <si>
    <t>Wartość netto/brutto za całość przedmiotu zamówienia</t>
  </si>
  <si>
    <t>Załącznik nr 1 do formularza oferty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</si>
</sst>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9" fontId="2" fillId="2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/>
    <xf numFmtId="0" fontId="6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Normal="100" workbookViewId="0">
      <selection activeCell="B6" sqref="B6"/>
    </sheetView>
  </sheetViews>
  <sheetFormatPr defaultRowHeight="12.75"/>
  <cols>
    <col min="1" max="1" width="5.42578125" style="20" customWidth="1"/>
    <col min="2" max="2" width="39.42578125" customWidth="1"/>
    <col min="3" max="3" width="12.140625" customWidth="1"/>
    <col min="4" max="4" width="9.5703125" customWidth="1"/>
    <col min="5" max="5" width="7.7109375" customWidth="1"/>
    <col min="6" max="6" width="8" customWidth="1"/>
    <col min="7" max="7" width="8.7109375" customWidth="1"/>
  </cols>
  <sheetData>
    <row r="1" spans="1:8" ht="39" customHeight="1">
      <c r="A1" s="19" t="s">
        <v>156</v>
      </c>
      <c r="B1" s="24" t="s">
        <v>168</v>
      </c>
      <c r="C1" s="25"/>
      <c r="D1" s="25"/>
      <c r="E1" s="26"/>
      <c r="F1" s="26"/>
      <c r="G1" s="26"/>
      <c r="H1" s="26"/>
    </row>
    <row r="2" spans="1:8" ht="39" customHeight="1">
      <c r="A2" s="10">
        <v>1</v>
      </c>
      <c r="B2" s="1" t="s">
        <v>0</v>
      </c>
      <c r="C2" s="1" t="s">
        <v>1</v>
      </c>
      <c r="D2" s="19" t="s">
        <v>157</v>
      </c>
      <c r="E2" s="21" t="s">
        <v>163</v>
      </c>
      <c r="F2" s="21" t="s">
        <v>166</v>
      </c>
      <c r="G2" s="21" t="s">
        <v>164</v>
      </c>
      <c r="H2" s="21" t="s">
        <v>165</v>
      </c>
    </row>
    <row r="3" spans="1:8" ht="64.5" customHeight="1">
      <c r="A3" s="10">
        <v>2</v>
      </c>
      <c r="B3" s="18" t="s">
        <v>154</v>
      </c>
      <c r="C3" s="17" t="s">
        <v>10</v>
      </c>
      <c r="D3" s="9">
        <v>7</v>
      </c>
      <c r="E3" s="9"/>
      <c r="F3" s="9"/>
      <c r="G3" s="9">
        <f>D3*E3</f>
        <v>0</v>
      </c>
      <c r="H3" s="9">
        <f t="shared" ref="H3:H34" si="0">SUM(G3)</f>
        <v>0</v>
      </c>
    </row>
    <row r="4" spans="1:8">
      <c r="A4" s="10">
        <v>3</v>
      </c>
      <c r="B4" s="6" t="s">
        <v>152</v>
      </c>
      <c r="C4" s="2" t="s">
        <v>3</v>
      </c>
      <c r="D4" s="9">
        <v>10</v>
      </c>
      <c r="E4" s="9"/>
      <c r="F4" s="9"/>
      <c r="G4" s="9">
        <f t="shared" ref="G4:G67" si="1">D4*E4</f>
        <v>0</v>
      </c>
      <c r="H4" s="22">
        <f t="shared" si="0"/>
        <v>0</v>
      </c>
    </row>
    <row r="5" spans="1:8">
      <c r="A5" s="10">
        <v>4</v>
      </c>
      <c r="B5" s="6" t="s">
        <v>89</v>
      </c>
      <c r="C5" s="2" t="s">
        <v>10</v>
      </c>
      <c r="D5" s="9">
        <v>35</v>
      </c>
      <c r="E5" s="9"/>
      <c r="F5" s="9"/>
      <c r="G5" s="9">
        <f t="shared" si="1"/>
        <v>0</v>
      </c>
      <c r="H5" s="9">
        <f t="shared" si="0"/>
        <v>0</v>
      </c>
    </row>
    <row r="6" spans="1:8" ht="38.25">
      <c r="A6" s="10">
        <v>5</v>
      </c>
      <c r="B6" s="6" t="s">
        <v>118</v>
      </c>
      <c r="C6" s="2" t="s">
        <v>3</v>
      </c>
      <c r="D6" s="9">
        <v>2</v>
      </c>
      <c r="E6" s="9"/>
      <c r="F6" s="9"/>
      <c r="G6" s="9">
        <f t="shared" si="1"/>
        <v>0</v>
      </c>
      <c r="H6" s="9">
        <f t="shared" si="0"/>
        <v>0</v>
      </c>
    </row>
    <row r="7" spans="1:8" ht="38.25">
      <c r="A7" s="10">
        <v>6</v>
      </c>
      <c r="B7" s="6" t="s">
        <v>125</v>
      </c>
      <c r="C7" s="2" t="s">
        <v>22</v>
      </c>
      <c r="D7" s="9">
        <v>2200</v>
      </c>
      <c r="E7" s="9"/>
      <c r="F7" s="9"/>
      <c r="G7" s="9">
        <f t="shared" si="1"/>
        <v>0</v>
      </c>
      <c r="H7" s="9">
        <f t="shared" si="0"/>
        <v>0</v>
      </c>
    </row>
    <row r="8" spans="1:8" ht="38.25">
      <c r="A8" s="10">
        <v>7</v>
      </c>
      <c r="B8" s="6" t="s">
        <v>126</v>
      </c>
      <c r="C8" s="2" t="s">
        <v>22</v>
      </c>
      <c r="D8" s="9">
        <v>600</v>
      </c>
      <c r="E8" s="9"/>
      <c r="F8" s="9"/>
      <c r="G8" s="9">
        <f t="shared" si="1"/>
        <v>0</v>
      </c>
      <c r="H8" s="9">
        <f t="shared" si="0"/>
        <v>0</v>
      </c>
    </row>
    <row r="9" spans="1:8" ht="51">
      <c r="A9" s="10">
        <v>8</v>
      </c>
      <c r="B9" s="6" t="s">
        <v>147</v>
      </c>
      <c r="C9" s="2" t="s">
        <v>22</v>
      </c>
      <c r="D9" s="9">
        <v>1800</v>
      </c>
      <c r="E9" s="9"/>
      <c r="F9" s="9"/>
      <c r="G9" s="9">
        <f t="shared" si="1"/>
        <v>0</v>
      </c>
      <c r="H9" s="9">
        <f t="shared" si="0"/>
        <v>0</v>
      </c>
    </row>
    <row r="10" spans="1:8" ht="25.5">
      <c r="A10" s="10">
        <v>9</v>
      </c>
      <c r="B10" s="5" t="s">
        <v>9</v>
      </c>
      <c r="C10" s="2" t="s">
        <v>2</v>
      </c>
      <c r="D10" s="9">
        <v>13</v>
      </c>
      <c r="E10" s="9"/>
      <c r="F10" s="9"/>
      <c r="G10" s="9">
        <f t="shared" si="1"/>
        <v>0</v>
      </c>
      <c r="H10" s="9">
        <f t="shared" si="0"/>
        <v>0</v>
      </c>
    </row>
    <row r="11" spans="1:8" ht="25.5">
      <c r="A11" s="10">
        <v>10</v>
      </c>
      <c r="B11" s="5" t="s">
        <v>38</v>
      </c>
      <c r="C11" s="2" t="s">
        <v>22</v>
      </c>
      <c r="D11" s="9">
        <v>14</v>
      </c>
      <c r="E11" s="9"/>
      <c r="F11" s="9"/>
      <c r="G11" s="9">
        <f t="shared" si="1"/>
        <v>0</v>
      </c>
      <c r="H11" s="9">
        <f t="shared" si="0"/>
        <v>0</v>
      </c>
    </row>
    <row r="12" spans="1:8" ht="21" customHeight="1">
      <c r="A12" s="10">
        <v>11</v>
      </c>
      <c r="B12" s="5" t="s">
        <v>60</v>
      </c>
      <c r="C12" s="2" t="s">
        <v>22</v>
      </c>
      <c r="D12" s="9">
        <v>11</v>
      </c>
      <c r="E12" s="9"/>
      <c r="F12" s="9"/>
      <c r="G12" s="9">
        <f t="shared" si="1"/>
        <v>0</v>
      </c>
      <c r="H12" s="9">
        <f t="shared" si="0"/>
        <v>0</v>
      </c>
    </row>
    <row r="13" spans="1:8" ht="21" customHeight="1">
      <c r="A13" s="10">
        <v>12</v>
      </c>
      <c r="B13" s="5" t="s">
        <v>111</v>
      </c>
      <c r="C13" s="2" t="s">
        <v>2</v>
      </c>
      <c r="D13" s="9">
        <v>10</v>
      </c>
      <c r="E13" s="9"/>
      <c r="F13" s="9"/>
      <c r="G13" s="9">
        <f t="shared" si="1"/>
        <v>0</v>
      </c>
      <c r="H13" s="9">
        <f t="shared" si="0"/>
        <v>0</v>
      </c>
    </row>
    <row r="14" spans="1:8" ht="89.25">
      <c r="A14" s="10">
        <v>13</v>
      </c>
      <c r="B14" s="5" t="s">
        <v>42</v>
      </c>
      <c r="C14" s="2" t="s">
        <v>2</v>
      </c>
      <c r="D14" s="9">
        <v>50</v>
      </c>
      <c r="E14" s="9"/>
      <c r="F14" s="9"/>
      <c r="G14" s="9">
        <f t="shared" si="1"/>
        <v>0</v>
      </c>
      <c r="H14" s="9">
        <f t="shared" si="0"/>
        <v>0</v>
      </c>
    </row>
    <row r="15" spans="1:8" ht="89.25">
      <c r="A15" s="10">
        <v>14</v>
      </c>
      <c r="B15" s="5" t="s">
        <v>43</v>
      </c>
      <c r="C15" s="2" t="s">
        <v>2</v>
      </c>
      <c r="D15" s="15" t="s">
        <v>158</v>
      </c>
      <c r="E15" s="9"/>
      <c r="F15" s="9"/>
      <c r="G15" s="9">
        <f>120*E15</f>
        <v>0</v>
      </c>
      <c r="H15" s="9">
        <f t="shared" si="0"/>
        <v>0</v>
      </c>
    </row>
    <row r="16" spans="1:8" ht="63.75">
      <c r="A16" s="10">
        <v>15</v>
      </c>
      <c r="B16" s="4" t="s">
        <v>72</v>
      </c>
      <c r="C16" s="2" t="s">
        <v>2</v>
      </c>
      <c r="D16" s="9">
        <v>51</v>
      </c>
      <c r="E16" s="9"/>
      <c r="F16" s="9"/>
      <c r="G16" s="9">
        <f t="shared" si="1"/>
        <v>0</v>
      </c>
      <c r="H16" s="9">
        <f t="shared" si="0"/>
        <v>0</v>
      </c>
    </row>
    <row r="17" spans="1:8" ht="63.75">
      <c r="A17" s="10">
        <v>16</v>
      </c>
      <c r="B17" s="4" t="s">
        <v>78</v>
      </c>
      <c r="C17" s="2" t="s">
        <v>22</v>
      </c>
      <c r="D17" s="15" t="s">
        <v>159</v>
      </c>
      <c r="E17" s="9"/>
      <c r="F17" s="9"/>
      <c r="G17" s="9">
        <f>60*E17</f>
        <v>0</v>
      </c>
      <c r="H17" s="9">
        <f t="shared" si="0"/>
        <v>0</v>
      </c>
    </row>
    <row r="18" spans="1:8" ht="63.75">
      <c r="A18" s="10">
        <v>17</v>
      </c>
      <c r="B18" s="4" t="s">
        <v>124</v>
      </c>
      <c r="C18" s="2" t="s">
        <v>2</v>
      </c>
      <c r="D18" s="9">
        <v>35</v>
      </c>
      <c r="E18" s="9"/>
      <c r="F18" s="9"/>
      <c r="G18" s="9">
        <f t="shared" si="1"/>
        <v>0</v>
      </c>
      <c r="H18" s="9">
        <f t="shared" si="0"/>
        <v>0</v>
      </c>
    </row>
    <row r="19" spans="1:8" ht="76.5">
      <c r="A19" s="10">
        <v>18</v>
      </c>
      <c r="B19" s="4" t="s">
        <v>44</v>
      </c>
      <c r="C19" s="2" t="s">
        <v>2</v>
      </c>
      <c r="D19" s="9">
        <v>40</v>
      </c>
      <c r="E19" s="9"/>
      <c r="F19" s="9"/>
      <c r="G19" s="9">
        <f t="shared" si="1"/>
        <v>0</v>
      </c>
      <c r="H19" s="9">
        <f t="shared" si="0"/>
        <v>0</v>
      </c>
    </row>
    <row r="20" spans="1:8" ht="25.5">
      <c r="A20" s="10">
        <v>19</v>
      </c>
      <c r="B20" s="4" t="s">
        <v>45</v>
      </c>
      <c r="C20" s="2" t="s">
        <v>2</v>
      </c>
      <c r="D20" s="9">
        <v>100</v>
      </c>
      <c r="E20" s="9"/>
      <c r="F20" s="9"/>
      <c r="G20" s="9">
        <f t="shared" si="1"/>
        <v>0</v>
      </c>
      <c r="H20" s="9">
        <f t="shared" si="0"/>
        <v>0</v>
      </c>
    </row>
    <row r="21" spans="1:8" ht="25.5">
      <c r="A21" s="10">
        <v>20</v>
      </c>
      <c r="B21" s="4" t="s">
        <v>14</v>
      </c>
      <c r="C21" s="2" t="s">
        <v>2</v>
      </c>
      <c r="D21" s="9">
        <v>50</v>
      </c>
      <c r="E21" s="9"/>
      <c r="F21" s="9"/>
      <c r="G21" s="9">
        <f t="shared" si="1"/>
        <v>0</v>
      </c>
      <c r="H21" s="9">
        <f t="shared" si="0"/>
        <v>0</v>
      </c>
    </row>
    <row r="22" spans="1:8" ht="102">
      <c r="A22" s="10">
        <v>21</v>
      </c>
      <c r="B22" s="4" t="s">
        <v>46</v>
      </c>
      <c r="C22" s="2" t="s">
        <v>2</v>
      </c>
      <c r="D22" s="15" t="s">
        <v>160</v>
      </c>
      <c r="E22" s="9"/>
      <c r="F22" s="9"/>
      <c r="G22" s="9">
        <f>114*E22</f>
        <v>0</v>
      </c>
      <c r="H22" s="9">
        <f t="shared" si="0"/>
        <v>0</v>
      </c>
    </row>
    <row r="23" spans="1:8" ht="51">
      <c r="A23" s="10">
        <v>22</v>
      </c>
      <c r="B23" s="5" t="s">
        <v>150</v>
      </c>
      <c r="C23" s="2" t="s">
        <v>2</v>
      </c>
      <c r="D23" s="9">
        <v>10</v>
      </c>
      <c r="E23" s="9"/>
      <c r="F23" s="9"/>
      <c r="G23" s="9">
        <f t="shared" si="1"/>
        <v>0</v>
      </c>
      <c r="H23" s="9">
        <f t="shared" si="0"/>
        <v>0</v>
      </c>
    </row>
    <row r="24" spans="1:8" ht="25.5">
      <c r="A24" s="10">
        <v>23</v>
      </c>
      <c r="B24" s="5" t="s">
        <v>39</v>
      </c>
      <c r="C24" s="2" t="s">
        <v>3</v>
      </c>
      <c r="D24" s="9">
        <v>5</v>
      </c>
      <c r="E24" s="9"/>
      <c r="F24" s="9"/>
      <c r="G24" s="9">
        <f t="shared" si="1"/>
        <v>0</v>
      </c>
      <c r="H24" s="9">
        <f t="shared" si="0"/>
        <v>0</v>
      </c>
    </row>
    <row r="25" spans="1:8">
      <c r="A25" s="10">
        <v>24</v>
      </c>
      <c r="B25" s="8" t="s">
        <v>29</v>
      </c>
      <c r="C25" s="2" t="s">
        <v>30</v>
      </c>
      <c r="D25" s="9">
        <v>2</v>
      </c>
      <c r="E25" s="9"/>
      <c r="F25" s="9"/>
      <c r="G25" s="9">
        <f t="shared" si="1"/>
        <v>0</v>
      </c>
      <c r="H25" s="9">
        <f t="shared" si="0"/>
        <v>0</v>
      </c>
    </row>
    <row r="26" spans="1:8">
      <c r="A26" s="10">
        <v>25</v>
      </c>
      <c r="B26" s="4" t="s">
        <v>86</v>
      </c>
      <c r="C26" s="2" t="s">
        <v>2</v>
      </c>
      <c r="D26" s="9">
        <v>30</v>
      </c>
      <c r="E26" s="9"/>
      <c r="F26" s="9"/>
      <c r="G26" s="9">
        <f t="shared" si="1"/>
        <v>0</v>
      </c>
      <c r="H26" s="9">
        <f t="shared" si="0"/>
        <v>0</v>
      </c>
    </row>
    <row r="27" spans="1:8" ht="25.5">
      <c r="A27" s="10">
        <v>26</v>
      </c>
      <c r="B27" s="4" t="s">
        <v>142</v>
      </c>
      <c r="C27" s="2" t="s">
        <v>20</v>
      </c>
      <c r="D27" s="9">
        <v>3</v>
      </c>
      <c r="E27" s="9"/>
      <c r="F27" s="9"/>
      <c r="G27" s="9">
        <f t="shared" si="1"/>
        <v>0</v>
      </c>
      <c r="H27" s="9">
        <f t="shared" si="0"/>
        <v>0</v>
      </c>
    </row>
    <row r="28" spans="1:8" ht="25.5">
      <c r="A28" s="10">
        <v>27</v>
      </c>
      <c r="B28" s="4" t="s">
        <v>101</v>
      </c>
      <c r="C28" s="2" t="s">
        <v>3</v>
      </c>
      <c r="D28" s="9">
        <v>2</v>
      </c>
      <c r="E28" s="9"/>
      <c r="F28" s="9"/>
      <c r="G28" s="9">
        <f t="shared" si="1"/>
        <v>0</v>
      </c>
      <c r="H28" s="9">
        <f t="shared" si="0"/>
        <v>0</v>
      </c>
    </row>
    <row r="29" spans="1:8" ht="25.5">
      <c r="A29" s="10">
        <v>28</v>
      </c>
      <c r="B29" s="4" t="s">
        <v>102</v>
      </c>
      <c r="C29" s="2" t="s">
        <v>3</v>
      </c>
      <c r="D29" s="9">
        <v>2</v>
      </c>
      <c r="E29" s="9"/>
      <c r="F29" s="9"/>
      <c r="G29" s="9">
        <f t="shared" si="1"/>
        <v>0</v>
      </c>
      <c r="H29" s="9">
        <f t="shared" si="0"/>
        <v>0</v>
      </c>
    </row>
    <row r="30" spans="1:8" ht="25.5">
      <c r="A30" s="10">
        <v>29</v>
      </c>
      <c r="B30" s="4" t="s">
        <v>103</v>
      </c>
      <c r="C30" s="2" t="s">
        <v>3</v>
      </c>
      <c r="D30" s="9">
        <v>2</v>
      </c>
      <c r="E30" s="9"/>
      <c r="F30" s="9"/>
      <c r="G30" s="9">
        <f t="shared" si="1"/>
        <v>0</v>
      </c>
      <c r="H30" s="9">
        <f t="shared" si="0"/>
        <v>0</v>
      </c>
    </row>
    <row r="31" spans="1:8" ht="25.5">
      <c r="A31" s="10">
        <v>30</v>
      </c>
      <c r="B31" s="4" t="s">
        <v>153</v>
      </c>
      <c r="C31" s="2" t="s">
        <v>3</v>
      </c>
      <c r="D31" s="9">
        <v>2</v>
      </c>
      <c r="E31" s="9"/>
      <c r="F31" s="9"/>
      <c r="G31" s="9">
        <f t="shared" si="1"/>
        <v>0</v>
      </c>
      <c r="H31" s="9">
        <f t="shared" si="0"/>
        <v>0</v>
      </c>
    </row>
    <row r="32" spans="1:8">
      <c r="A32" s="10">
        <v>31</v>
      </c>
      <c r="B32" s="4" t="s">
        <v>112</v>
      </c>
      <c r="C32" s="2" t="s">
        <v>3</v>
      </c>
      <c r="D32" s="9">
        <v>5</v>
      </c>
      <c r="E32" s="9"/>
      <c r="F32" s="9"/>
      <c r="G32" s="9">
        <f t="shared" si="1"/>
        <v>0</v>
      </c>
      <c r="H32" s="9">
        <f t="shared" si="0"/>
        <v>0</v>
      </c>
    </row>
    <row r="33" spans="1:8" ht="25.5">
      <c r="A33" s="10">
        <v>32</v>
      </c>
      <c r="B33" s="4" t="s">
        <v>4</v>
      </c>
      <c r="C33" s="2" t="s">
        <v>3</v>
      </c>
      <c r="D33" s="9">
        <v>14</v>
      </c>
      <c r="E33" s="9"/>
      <c r="F33" s="9"/>
      <c r="G33" s="9">
        <f t="shared" si="1"/>
        <v>0</v>
      </c>
      <c r="H33" s="9">
        <f t="shared" si="0"/>
        <v>0</v>
      </c>
    </row>
    <row r="34" spans="1:8" ht="33.75" customHeight="1">
      <c r="A34" s="10">
        <v>33</v>
      </c>
      <c r="B34" s="4" t="s">
        <v>5</v>
      </c>
      <c r="C34" s="2" t="s">
        <v>3</v>
      </c>
      <c r="D34" s="9">
        <v>15</v>
      </c>
      <c r="E34" s="9"/>
      <c r="F34" s="9"/>
      <c r="G34" s="9">
        <f t="shared" si="1"/>
        <v>0</v>
      </c>
      <c r="H34" s="9">
        <f t="shared" si="0"/>
        <v>0</v>
      </c>
    </row>
    <row r="35" spans="1:8" ht="33.75" customHeight="1">
      <c r="A35" s="10">
        <v>34</v>
      </c>
      <c r="B35" s="8" t="s">
        <v>128</v>
      </c>
      <c r="C35" s="2" t="s">
        <v>3</v>
      </c>
      <c r="D35" s="9">
        <v>2</v>
      </c>
      <c r="E35" s="9"/>
      <c r="F35" s="9"/>
      <c r="G35" s="9">
        <f t="shared" si="1"/>
        <v>0</v>
      </c>
      <c r="H35" s="9">
        <f t="shared" ref="H35:H66" si="2">SUM(G35)</f>
        <v>0</v>
      </c>
    </row>
    <row r="36" spans="1:8" ht="31.5" customHeight="1">
      <c r="A36" s="10">
        <v>35</v>
      </c>
      <c r="B36" s="4" t="s">
        <v>57</v>
      </c>
      <c r="C36" s="2" t="s">
        <v>8</v>
      </c>
      <c r="D36" s="9">
        <v>2</v>
      </c>
      <c r="E36" s="9"/>
      <c r="F36" s="9"/>
      <c r="G36" s="9">
        <f t="shared" si="1"/>
        <v>0</v>
      </c>
      <c r="H36" s="9">
        <f t="shared" si="2"/>
        <v>0</v>
      </c>
    </row>
    <row r="37" spans="1:8" ht="51">
      <c r="A37" s="10">
        <v>36</v>
      </c>
      <c r="B37" s="4" t="s">
        <v>47</v>
      </c>
      <c r="C37" s="2" t="s">
        <v>8</v>
      </c>
      <c r="D37" s="9">
        <v>70</v>
      </c>
      <c r="E37" s="9"/>
      <c r="F37" s="9"/>
      <c r="G37" s="9">
        <f t="shared" si="1"/>
        <v>0</v>
      </c>
      <c r="H37" s="9">
        <f t="shared" si="2"/>
        <v>0</v>
      </c>
    </row>
    <row r="38" spans="1:8" ht="51">
      <c r="A38" s="10">
        <v>37</v>
      </c>
      <c r="B38" s="4" t="s">
        <v>48</v>
      </c>
      <c r="C38" s="2" t="s">
        <v>8</v>
      </c>
      <c r="D38" s="9">
        <v>70</v>
      </c>
      <c r="E38" s="9"/>
      <c r="F38" s="9"/>
      <c r="G38" s="9">
        <f t="shared" si="1"/>
        <v>0</v>
      </c>
      <c r="H38" s="9">
        <f t="shared" si="2"/>
        <v>0</v>
      </c>
    </row>
    <row r="39" spans="1:8" ht="51">
      <c r="A39" s="10">
        <v>38</v>
      </c>
      <c r="B39" s="4" t="s">
        <v>56</v>
      </c>
      <c r="C39" s="2" t="s">
        <v>8</v>
      </c>
      <c r="D39" s="9">
        <v>50</v>
      </c>
      <c r="E39" s="9"/>
      <c r="F39" s="9"/>
      <c r="G39" s="9">
        <f t="shared" si="1"/>
        <v>0</v>
      </c>
      <c r="H39" s="9">
        <f t="shared" si="2"/>
        <v>0</v>
      </c>
    </row>
    <row r="40" spans="1:8" ht="25.5">
      <c r="A40" s="10">
        <v>39</v>
      </c>
      <c r="B40" s="4" t="s">
        <v>70</v>
      </c>
      <c r="C40" s="2" t="s">
        <v>8</v>
      </c>
      <c r="D40" s="9">
        <v>15</v>
      </c>
      <c r="E40" s="9"/>
      <c r="F40" s="9"/>
      <c r="G40" s="9">
        <f t="shared" si="1"/>
        <v>0</v>
      </c>
      <c r="H40" s="9">
        <f t="shared" si="2"/>
        <v>0</v>
      </c>
    </row>
    <row r="41" spans="1:8" ht="25.5">
      <c r="A41" s="10">
        <v>40</v>
      </c>
      <c r="B41" s="4" t="s">
        <v>71</v>
      </c>
      <c r="C41" s="2" t="s">
        <v>8</v>
      </c>
      <c r="D41" s="9">
        <v>15</v>
      </c>
      <c r="E41" s="9"/>
      <c r="F41" s="9"/>
      <c r="G41" s="9">
        <f t="shared" si="1"/>
        <v>0</v>
      </c>
      <c r="H41" s="9">
        <f t="shared" si="2"/>
        <v>0</v>
      </c>
    </row>
    <row r="42" spans="1:8" ht="24" customHeight="1">
      <c r="A42" s="10">
        <v>41</v>
      </c>
      <c r="B42" s="4" t="s">
        <v>83</v>
      </c>
      <c r="C42" s="2" t="s">
        <v>2</v>
      </c>
      <c r="D42" s="9">
        <v>30</v>
      </c>
      <c r="E42" s="9"/>
      <c r="F42" s="9"/>
      <c r="G42" s="9">
        <f t="shared" si="1"/>
        <v>0</v>
      </c>
      <c r="H42" s="9">
        <f t="shared" si="2"/>
        <v>0</v>
      </c>
    </row>
    <row r="43" spans="1:8" ht="24" customHeight="1">
      <c r="A43" s="10">
        <v>42</v>
      </c>
      <c r="B43" s="4" t="s">
        <v>85</v>
      </c>
      <c r="C43" s="2" t="s">
        <v>2</v>
      </c>
      <c r="D43" s="9">
        <v>20</v>
      </c>
      <c r="E43" s="9"/>
      <c r="F43" s="9"/>
      <c r="G43" s="9">
        <f t="shared" si="1"/>
        <v>0</v>
      </c>
      <c r="H43" s="9">
        <f t="shared" si="2"/>
        <v>0</v>
      </c>
    </row>
    <row r="44" spans="1:8" ht="51">
      <c r="A44" s="10">
        <v>43</v>
      </c>
      <c r="B44" s="4" t="s">
        <v>55</v>
      </c>
      <c r="C44" s="2" t="s">
        <v>2</v>
      </c>
      <c r="D44" s="9">
        <v>10</v>
      </c>
      <c r="E44" s="9"/>
      <c r="F44" s="9"/>
      <c r="G44" s="9">
        <f t="shared" si="1"/>
        <v>0</v>
      </c>
      <c r="H44" s="9">
        <f t="shared" si="2"/>
        <v>0</v>
      </c>
    </row>
    <row r="45" spans="1:8" ht="51">
      <c r="A45" s="10">
        <v>44</v>
      </c>
      <c r="B45" s="4" t="s">
        <v>109</v>
      </c>
      <c r="C45" s="2" t="s">
        <v>10</v>
      </c>
      <c r="D45" s="9">
        <v>3</v>
      </c>
      <c r="E45" s="9"/>
      <c r="F45" s="9"/>
      <c r="G45" s="9">
        <f t="shared" si="1"/>
        <v>0</v>
      </c>
      <c r="H45" s="9">
        <f t="shared" si="2"/>
        <v>0</v>
      </c>
    </row>
    <row r="46" spans="1:8" ht="38.25">
      <c r="A46" s="10">
        <v>45</v>
      </c>
      <c r="B46" s="4" t="s">
        <v>23</v>
      </c>
      <c r="C46" s="2" t="s">
        <v>3</v>
      </c>
      <c r="D46" s="9">
        <v>24</v>
      </c>
      <c r="E46" s="9"/>
      <c r="F46" s="9"/>
      <c r="G46" s="9">
        <f t="shared" si="1"/>
        <v>0</v>
      </c>
      <c r="H46" s="9">
        <f t="shared" si="2"/>
        <v>0</v>
      </c>
    </row>
    <row r="47" spans="1:8" ht="38.25">
      <c r="A47" s="10">
        <v>46</v>
      </c>
      <c r="B47" s="4" t="s">
        <v>49</v>
      </c>
      <c r="C47" s="2" t="s">
        <v>22</v>
      </c>
      <c r="D47" s="9">
        <v>70</v>
      </c>
      <c r="E47" s="9"/>
      <c r="F47" s="9"/>
      <c r="G47" s="9">
        <f t="shared" si="1"/>
        <v>0</v>
      </c>
      <c r="H47" s="9">
        <f t="shared" si="2"/>
        <v>0</v>
      </c>
    </row>
    <row r="48" spans="1:8" ht="63.75">
      <c r="A48" s="10">
        <v>47</v>
      </c>
      <c r="B48" s="4" t="s">
        <v>113</v>
      </c>
      <c r="C48" s="2" t="s">
        <v>2</v>
      </c>
      <c r="D48" s="9">
        <v>12</v>
      </c>
      <c r="E48" s="9"/>
      <c r="F48" s="9"/>
      <c r="G48" s="9">
        <f t="shared" si="1"/>
        <v>0</v>
      </c>
      <c r="H48" s="9">
        <f t="shared" si="2"/>
        <v>0</v>
      </c>
    </row>
    <row r="49" spans="1:8" ht="25.5">
      <c r="A49" s="10">
        <v>48</v>
      </c>
      <c r="B49" s="4" t="s">
        <v>95</v>
      </c>
      <c r="C49" s="2" t="s">
        <v>3</v>
      </c>
      <c r="D49" s="9">
        <v>10</v>
      </c>
      <c r="E49" s="9"/>
      <c r="F49" s="9"/>
      <c r="G49" s="9">
        <f t="shared" si="1"/>
        <v>0</v>
      </c>
      <c r="H49" s="9">
        <f t="shared" si="2"/>
        <v>0</v>
      </c>
    </row>
    <row r="50" spans="1:8" ht="38.25">
      <c r="A50" s="10">
        <v>49</v>
      </c>
      <c r="B50" s="4" t="s">
        <v>94</v>
      </c>
      <c r="C50" s="2" t="s">
        <v>3</v>
      </c>
      <c r="D50" s="9">
        <v>25</v>
      </c>
      <c r="E50" s="9"/>
      <c r="F50" s="9"/>
      <c r="G50" s="9">
        <f t="shared" si="1"/>
        <v>0</v>
      </c>
      <c r="H50" s="9">
        <f t="shared" si="2"/>
        <v>0</v>
      </c>
    </row>
    <row r="51" spans="1:8" ht="25.5">
      <c r="A51" s="10">
        <v>50</v>
      </c>
      <c r="B51" s="8" t="s">
        <v>144</v>
      </c>
      <c r="C51" s="2" t="s">
        <v>2</v>
      </c>
      <c r="D51" s="9">
        <v>10</v>
      </c>
      <c r="E51" s="9"/>
      <c r="F51" s="9"/>
      <c r="G51" s="9">
        <f t="shared" si="1"/>
        <v>0</v>
      </c>
      <c r="H51" s="9">
        <f t="shared" si="2"/>
        <v>0</v>
      </c>
    </row>
    <row r="52" spans="1:8">
      <c r="A52" s="10">
        <v>51</v>
      </c>
      <c r="B52" s="8" t="s">
        <v>27</v>
      </c>
      <c r="C52" s="2" t="s">
        <v>2</v>
      </c>
      <c r="D52" s="9">
        <v>20</v>
      </c>
      <c r="E52" s="9"/>
      <c r="F52" s="9"/>
      <c r="G52" s="9">
        <f t="shared" si="1"/>
        <v>0</v>
      </c>
      <c r="H52" s="9">
        <f t="shared" si="2"/>
        <v>0</v>
      </c>
    </row>
    <row r="53" spans="1:8" ht="51">
      <c r="A53" s="10">
        <v>52</v>
      </c>
      <c r="B53" s="4" t="s">
        <v>24</v>
      </c>
      <c r="C53" s="2" t="s">
        <v>2</v>
      </c>
      <c r="D53" s="9">
        <v>10</v>
      </c>
      <c r="E53" s="9"/>
      <c r="F53" s="9"/>
      <c r="G53" s="9">
        <f t="shared" si="1"/>
        <v>0</v>
      </c>
      <c r="H53" s="9">
        <f t="shared" si="2"/>
        <v>0</v>
      </c>
    </row>
    <row r="54" spans="1:8" ht="25.5">
      <c r="A54" s="10">
        <v>53</v>
      </c>
      <c r="B54" s="4" t="s">
        <v>141</v>
      </c>
      <c r="C54" s="2" t="s">
        <v>22</v>
      </c>
      <c r="D54" s="9">
        <v>5</v>
      </c>
      <c r="E54" s="9"/>
      <c r="F54" s="9"/>
      <c r="G54" s="9">
        <f t="shared" si="1"/>
        <v>0</v>
      </c>
      <c r="H54" s="9">
        <f t="shared" si="2"/>
        <v>0</v>
      </c>
    </row>
    <row r="55" spans="1:8" ht="38.25">
      <c r="A55" s="10">
        <v>54</v>
      </c>
      <c r="B55" s="4" t="s">
        <v>114</v>
      </c>
      <c r="C55" s="2" t="s">
        <v>3</v>
      </c>
      <c r="D55" s="9">
        <v>43</v>
      </c>
      <c r="E55" s="9"/>
      <c r="F55" s="9"/>
      <c r="G55" s="9">
        <f t="shared" si="1"/>
        <v>0</v>
      </c>
      <c r="H55" s="9">
        <f t="shared" si="2"/>
        <v>0</v>
      </c>
    </row>
    <row r="56" spans="1:8" ht="63.75">
      <c r="A56" s="10">
        <v>55</v>
      </c>
      <c r="B56" s="4" t="s">
        <v>50</v>
      </c>
      <c r="C56" s="2" t="s">
        <v>3</v>
      </c>
      <c r="D56" s="9">
        <v>87</v>
      </c>
      <c r="E56" s="9"/>
      <c r="F56" s="9"/>
      <c r="G56" s="9">
        <f t="shared" si="1"/>
        <v>0</v>
      </c>
      <c r="H56" s="9">
        <f t="shared" si="2"/>
        <v>0</v>
      </c>
    </row>
    <row r="57" spans="1:8" ht="76.5">
      <c r="A57" s="10">
        <v>56</v>
      </c>
      <c r="B57" s="4" t="s">
        <v>108</v>
      </c>
      <c r="C57" s="2" t="s">
        <v>3</v>
      </c>
      <c r="D57" s="9">
        <v>7</v>
      </c>
      <c r="E57" s="9"/>
      <c r="F57" s="9"/>
      <c r="G57" s="9">
        <f t="shared" si="1"/>
        <v>0</v>
      </c>
      <c r="H57" s="9">
        <f t="shared" si="2"/>
        <v>0</v>
      </c>
    </row>
    <row r="58" spans="1:8" ht="38.25">
      <c r="A58" s="10">
        <v>57</v>
      </c>
      <c r="B58" s="4" t="s">
        <v>104</v>
      </c>
      <c r="C58" s="2" t="s">
        <v>22</v>
      </c>
      <c r="D58" s="9">
        <v>8</v>
      </c>
      <c r="E58" s="9"/>
      <c r="F58" s="9"/>
      <c r="G58" s="9">
        <f t="shared" si="1"/>
        <v>0</v>
      </c>
      <c r="H58" s="9">
        <f t="shared" si="2"/>
        <v>0</v>
      </c>
    </row>
    <row r="59" spans="1:8" ht="51">
      <c r="A59" s="10">
        <v>58</v>
      </c>
      <c r="B59" s="8" t="s">
        <v>31</v>
      </c>
      <c r="C59" s="3" t="s">
        <v>2</v>
      </c>
      <c r="D59" s="9">
        <v>4</v>
      </c>
      <c r="E59" s="9"/>
      <c r="F59" s="9"/>
      <c r="G59" s="9">
        <f t="shared" si="1"/>
        <v>0</v>
      </c>
      <c r="H59" s="9">
        <f t="shared" si="2"/>
        <v>0</v>
      </c>
    </row>
    <row r="60" spans="1:8" ht="51">
      <c r="A60" s="10">
        <v>59</v>
      </c>
      <c r="B60" s="8" t="s">
        <v>32</v>
      </c>
      <c r="C60" s="3" t="s">
        <v>2</v>
      </c>
      <c r="D60" s="9">
        <v>10</v>
      </c>
      <c r="E60" s="9"/>
      <c r="F60" s="9"/>
      <c r="G60" s="9">
        <f t="shared" si="1"/>
        <v>0</v>
      </c>
      <c r="H60" s="9">
        <f t="shared" si="2"/>
        <v>0</v>
      </c>
    </row>
    <row r="61" spans="1:8" ht="51">
      <c r="A61" s="10">
        <v>60</v>
      </c>
      <c r="B61" s="8" t="s">
        <v>92</v>
      </c>
      <c r="C61" s="3" t="s">
        <v>3</v>
      </c>
      <c r="D61" s="9">
        <v>17</v>
      </c>
      <c r="E61" s="9"/>
      <c r="F61" s="9"/>
      <c r="G61" s="9">
        <f t="shared" si="1"/>
        <v>0</v>
      </c>
      <c r="H61" s="9">
        <f t="shared" si="2"/>
        <v>0</v>
      </c>
    </row>
    <row r="62" spans="1:8" ht="51">
      <c r="A62" s="10">
        <v>61</v>
      </c>
      <c r="B62" s="8" t="s">
        <v>93</v>
      </c>
      <c r="C62" s="3" t="s">
        <v>3</v>
      </c>
      <c r="D62" s="9">
        <v>13</v>
      </c>
      <c r="E62" s="9"/>
      <c r="F62" s="9"/>
      <c r="G62" s="9">
        <f t="shared" si="1"/>
        <v>0</v>
      </c>
      <c r="H62" s="9">
        <f t="shared" si="2"/>
        <v>0</v>
      </c>
    </row>
    <row r="63" spans="1:8" ht="38.25">
      <c r="A63" s="10">
        <v>62</v>
      </c>
      <c r="B63" s="8" t="s">
        <v>97</v>
      </c>
      <c r="C63" s="3" t="s">
        <v>3</v>
      </c>
      <c r="D63" s="9">
        <v>2</v>
      </c>
      <c r="E63" s="9"/>
      <c r="F63" s="9"/>
      <c r="G63" s="9">
        <f t="shared" si="1"/>
        <v>0</v>
      </c>
      <c r="H63" s="9">
        <f t="shared" si="2"/>
        <v>0</v>
      </c>
    </row>
    <row r="64" spans="1:8" ht="38.25">
      <c r="A64" s="10">
        <v>63</v>
      </c>
      <c r="B64" s="8" t="s">
        <v>98</v>
      </c>
      <c r="C64" s="3" t="s">
        <v>3</v>
      </c>
      <c r="D64" s="9">
        <v>5</v>
      </c>
      <c r="E64" s="9"/>
      <c r="F64" s="9"/>
      <c r="G64" s="9">
        <f t="shared" si="1"/>
        <v>0</v>
      </c>
      <c r="H64" s="9">
        <f t="shared" si="2"/>
        <v>0</v>
      </c>
    </row>
    <row r="65" spans="1:8" ht="51">
      <c r="A65" s="10">
        <v>64</v>
      </c>
      <c r="B65" s="4" t="s">
        <v>6</v>
      </c>
      <c r="C65" s="2" t="s">
        <v>25</v>
      </c>
      <c r="D65" s="9">
        <v>15</v>
      </c>
      <c r="E65" s="9"/>
      <c r="F65" s="9"/>
      <c r="G65" s="9">
        <f t="shared" si="1"/>
        <v>0</v>
      </c>
      <c r="H65" s="9">
        <f t="shared" si="2"/>
        <v>0</v>
      </c>
    </row>
    <row r="66" spans="1:8">
      <c r="A66" s="10">
        <v>65</v>
      </c>
      <c r="B66" s="4" t="s">
        <v>40</v>
      </c>
      <c r="C66" s="2" t="s">
        <v>41</v>
      </c>
      <c r="D66" s="9">
        <v>55</v>
      </c>
      <c r="E66" s="9"/>
      <c r="F66" s="9"/>
      <c r="G66" s="9">
        <f t="shared" si="1"/>
        <v>0</v>
      </c>
      <c r="H66" s="9">
        <f t="shared" si="2"/>
        <v>0</v>
      </c>
    </row>
    <row r="67" spans="1:8" ht="25.5">
      <c r="A67" s="10">
        <v>66</v>
      </c>
      <c r="B67" s="4" t="s">
        <v>13</v>
      </c>
      <c r="C67" s="2" t="s">
        <v>11</v>
      </c>
      <c r="D67" s="9">
        <v>20</v>
      </c>
      <c r="E67" s="9"/>
      <c r="F67" s="9"/>
      <c r="G67" s="9">
        <f t="shared" si="1"/>
        <v>0</v>
      </c>
      <c r="H67" s="9">
        <f t="shared" ref="H67:H98" si="3">SUM(G67)</f>
        <v>0</v>
      </c>
    </row>
    <row r="68" spans="1:8" ht="25.5">
      <c r="A68" s="10">
        <v>67</v>
      </c>
      <c r="B68" s="4" t="s">
        <v>15</v>
      </c>
      <c r="C68" s="2" t="s">
        <v>11</v>
      </c>
      <c r="D68" s="9">
        <v>5</v>
      </c>
      <c r="E68" s="9"/>
      <c r="F68" s="9"/>
      <c r="G68" s="9">
        <f t="shared" ref="G68:G131" si="4">D68*E68</f>
        <v>0</v>
      </c>
      <c r="H68" s="9">
        <f t="shared" si="3"/>
        <v>0</v>
      </c>
    </row>
    <row r="69" spans="1:8" ht="63.75">
      <c r="A69" s="10">
        <v>68</v>
      </c>
      <c r="B69" s="8" t="s">
        <v>91</v>
      </c>
      <c r="C69" s="2" t="s">
        <v>3</v>
      </c>
      <c r="D69" s="15" t="s">
        <v>161</v>
      </c>
      <c r="E69" s="9"/>
      <c r="F69" s="9"/>
      <c r="G69" s="9">
        <f>10*E69</f>
        <v>0</v>
      </c>
      <c r="H69" s="9">
        <f t="shared" si="3"/>
        <v>0</v>
      </c>
    </row>
    <row r="70" spans="1:8" ht="63.75">
      <c r="A70" s="10">
        <v>69</v>
      </c>
      <c r="B70" s="8" t="s">
        <v>51</v>
      </c>
      <c r="C70" s="2" t="s">
        <v>3</v>
      </c>
      <c r="D70" s="9">
        <v>250</v>
      </c>
      <c r="E70" s="9"/>
      <c r="F70" s="9"/>
      <c r="G70" s="9">
        <f t="shared" si="4"/>
        <v>0</v>
      </c>
      <c r="H70" s="9">
        <f t="shared" si="3"/>
        <v>0</v>
      </c>
    </row>
    <row r="71" spans="1:8" ht="25.5">
      <c r="A71" s="10">
        <v>70</v>
      </c>
      <c r="B71" s="8" t="s">
        <v>52</v>
      </c>
      <c r="C71" s="2" t="s">
        <v>11</v>
      </c>
      <c r="D71" s="9">
        <v>8</v>
      </c>
      <c r="E71" s="9"/>
      <c r="F71" s="9"/>
      <c r="G71" s="9">
        <f t="shared" si="4"/>
        <v>0</v>
      </c>
      <c r="H71" s="9">
        <f t="shared" si="3"/>
        <v>0</v>
      </c>
    </row>
    <row r="72" spans="1:8" ht="76.5">
      <c r="A72" s="10">
        <v>71</v>
      </c>
      <c r="B72" s="8" t="s">
        <v>140</v>
      </c>
      <c r="C72" s="2" t="s">
        <v>59</v>
      </c>
      <c r="D72" s="9">
        <v>17</v>
      </c>
      <c r="E72" s="9"/>
      <c r="F72" s="9"/>
      <c r="G72" s="9">
        <f t="shared" si="4"/>
        <v>0</v>
      </c>
      <c r="H72" s="9">
        <f t="shared" si="3"/>
        <v>0</v>
      </c>
    </row>
    <row r="73" spans="1:8" ht="38.25">
      <c r="A73" s="10">
        <v>72</v>
      </c>
      <c r="B73" s="4" t="s">
        <v>16</v>
      </c>
      <c r="C73" s="2" t="s">
        <v>2</v>
      </c>
      <c r="D73" s="9">
        <v>9</v>
      </c>
      <c r="E73" s="9"/>
      <c r="F73" s="9"/>
      <c r="G73" s="9">
        <f t="shared" si="4"/>
        <v>0</v>
      </c>
      <c r="H73" s="9">
        <f t="shared" si="3"/>
        <v>0</v>
      </c>
    </row>
    <row r="74" spans="1:8" ht="30.75" customHeight="1">
      <c r="A74" s="10">
        <v>73</v>
      </c>
      <c r="B74" s="8" t="s">
        <v>35</v>
      </c>
      <c r="C74" s="2" t="s">
        <v>2</v>
      </c>
      <c r="D74" s="9">
        <v>8</v>
      </c>
      <c r="E74" s="9"/>
      <c r="F74" s="9"/>
      <c r="G74" s="9">
        <f t="shared" si="4"/>
        <v>0</v>
      </c>
      <c r="H74" s="9">
        <f t="shared" si="3"/>
        <v>0</v>
      </c>
    </row>
    <row r="75" spans="1:8" ht="25.5">
      <c r="A75" s="10">
        <v>74</v>
      </c>
      <c r="B75" s="5" t="s">
        <v>26</v>
      </c>
      <c r="C75" s="2" t="s">
        <v>2</v>
      </c>
      <c r="D75" s="9">
        <v>380</v>
      </c>
      <c r="E75" s="9"/>
      <c r="F75" s="9"/>
      <c r="G75" s="9">
        <f t="shared" si="4"/>
        <v>0</v>
      </c>
      <c r="H75" s="9">
        <f t="shared" si="3"/>
        <v>0</v>
      </c>
    </row>
    <row r="76" spans="1:8" ht="25.5">
      <c r="A76" s="10">
        <v>75</v>
      </c>
      <c r="B76" s="5" t="s">
        <v>119</v>
      </c>
      <c r="C76" s="2"/>
      <c r="D76" s="9">
        <v>30</v>
      </c>
      <c r="E76" s="9"/>
      <c r="F76" s="9"/>
      <c r="G76" s="9">
        <f t="shared" si="4"/>
        <v>0</v>
      </c>
      <c r="H76" s="9">
        <f t="shared" si="3"/>
        <v>0</v>
      </c>
    </row>
    <row r="77" spans="1:8">
      <c r="A77" s="10">
        <v>76</v>
      </c>
      <c r="B77" s="4" t="s">
        <v>36</v>
      </c>
      <c r="C77" s="2" t="s">
        <v>2</v>
      </c>
      <c r="D77" s="9">
        <v>136</v>
      </c>
      <c r="E77" s="9"/>
      <c r="F77" s="9"/>
      <c r="G77" s="9">
        <f t="shared" si="4"/>
        <v>0</v>
      </c>
      <c r="H77" s="9">
        <f t="shared" si="3"/>
        <v>0</v>
      </c>
    </row>
    <row r="78" spans="1:8" ht="38.25">
      <c r="A78" s="10">
        <v>77</v>
      </c>
      <c r="B78" s="4" t="s">
        <v>117</v>
      </c>
      <c r="C78" s="2" t="s">
        <v>22</v>
      </c>
      <c r="D78" s="9">
        <v>5</v>
      </c>
      <c r="E78" s="9"/>
      <c r="F78" s="9"/>
      <c r="G78" s="9">
        <f t="shared" si="4"/>
        <v>0</v>
      </c>
      <c r="H78" s="9">
        <f t="shared" si="3"/>
        <v>0</v>
      </c>
    </row>
    <row r="79" spans="1:8" ht="38.25">
      <c r="A79" s="10">
        <v>78</v>
      </c>
      <c r="B79" s="4" t="s">
        <v>116</v>
      </c>
      <c r="C79" s="2" t="s">
        <v>2</v>
      </c>
      <c r="D79" s="9">
        <v>20</v>
      </c>
      <c r="E79" s="9"/>
      <c r="F79" s="9"/>
      <c r="G79" s="9">
        <f t="shared" si="4"/>
        <v>0</v>
      </c>
      <c r="H79" s="9">
        <f t="shared" si="3"/>
        <v>0</v>
      </c>
    </row>
    <row r="80" spans="1:8">
      <c r="A80" s="10">
        <v>79</v>
      </c>
      <c r="B80" s="4" t="s">
        <v>120</v>
      </c>
      <c r="C80" s="2" t="s">
        <v>2</v>
      </c>
      <c r="D80" s="9">
        <v>420</v>
      </c>
      <c r="E80" s="9"/>
      <c r="F80" s="9"/>
      <c r="G80" s="9">
        <f t="shared" si="4"/>
        <v>0</v>
      </c>
      <c r="H80" s="9">
        <f t="shared" si="3"/>
        <v>0</v>
      </c>
    </row>
    <row r="81" spans="1:8" ht="38.25">
      <c r="A81" s="10">
        <v>80</v>
      </c>
      <c r="B81" s="4" t="s">
        <v>121</v>
      </c>
      <c r="C81" s="2" t="s">
        <v>2</v>
      </c>
      <c r="D81" s="9">
        <v>10</v>
      </c>
      <c r="E81" s="9"/>
      <c r="F81" s="9"/>
      <c r="G81" s="9">
        <f t="shared" si="4"/>
        <v>0</v>
      </c>
      <c r="H81" s="9">
        <f t="shared" si="3"/>
        <v>0</v>
      </c>
    </row>
    <row r="82" spans="1:8" ht="102">
      <c r="A82" s="10">
        <v>81</v>
      </c>
      <c r="B82" s="4" t="s">
        <v>34</v>
      </c>
      <c r="C82" s="2" t="s">
        <v>2</v>
      </c>
      <c r="D82" s="15" t="s">
        <v>162</v>
      </c>
      <c r="E82" s="9"/>
      <c r="F82" s="9"/>
      <c r="G82" s="9">
        <f>238*E82</f>
        <v>0</v>
      </c>
      <c r="H82" s="9">
        <f t="shared" si="3"/>
        <v>0</v>
      </c>
    </row>
    <row r="83" spans="1:8" ht="51">
      <c r="A83" s="10">
        <v>82</v>
      </c>
      <c r="B83" s="8" t="s">
        <v>33</v>
      </c>
      <c r="C83" s="2" t="s">
        <v>2</v>
      </c>
      <c r="D83" s="9">
        <v>90</v>
      </c>
      <c r="E83" s="9"/>
      <c r="F83" s="9"/>
      <c r="G83" s="9">
        <f t="shared" si="4"/>
        <v>0</v>
      </c>
      <c r="H83" s="9">
        <f t="shared" si="3"/>
        <v>0</v>
      </c>
    </row>
    <row r="84" spans="1:8" ht="102">
      <c r="A84" s="10">
        <v>83</v>
      </c>
      <c r="B84" s="4" t="s">
        <v>21</v>
      </c>
      <c r="C84" s="2" t="s">
        <v>2</v>
      </c>
      <c r="D84" s="9">
        <v>140</v>
      </c>
      <c r="E84" s="9"/>
      <c r="F84" s="9"/>
      <c r="G84" s="9">
        <f t="shared" si="4"/>
        <v>0</v>
      </c>
      <c r="H84" s="9">
        <f t="shared" si="3"/>
        <v>0</v>
      </c>
    </row>
    <row r="85" spans="1:8" ht="38.25">
      <c r="A85" s="10">
        <v>84</v>
      </c>
      <c r="B85" s="8" t="s">
        <v>96</v>
      </c>
      <c r="C85" s="2" t="s">
        <v>2</v>
      </c>
      <c r="D85" s="9">
        <v>8</v>
      </c>
      <c r="E85" s="9"/>
      <c r="F85" s="9"/>
      <c r="G85" s="9">
        <f t="shared" si="4"/>
        <v>0</v>
      </c>
      <c r="H85" s="9">
        <f t="shared" si="3"/>
        <v>0</v>
      </c>
    </row>
    <row r="86" spans="1:8" ht="25.5">
      <c r="A86" s="10">
        <v>85</v>
      </c>
      <c r="B86" s="8" t="s">
        <v>53</v>
      </c>
      <c r="C86" s="2" t="s">
        <v>22</v>
      </c>
      <c r="D86" s="9">
        <v>9</v>
      </c>
      <c r="E86" s="9"/>
      <c r="F86" s="9"/>
      <c r="G86" s="9">
        <f t="shared" si="4"/>
        <v>0</v>
      </c>
      <c r="H86" s="9">
        <f t="shared" si="3"/>
        <v>0</v>
      </c>
    </row>
    <row r="87" spans="1:8" ht="25.5">
      <c r="A87" s="10">
        <v>86</v>
      </c>
      <c r="B87" s="4" t="s">
        <v>12</v>
      </c>
      <c r="C87" s="2" t="s">
        <v>2</v>
      </c>
      <c r="D87" s="9">
        <v>15</v>
      </c>
      <c r="E87" s="9"/>
      <c r="F87" s="9"/>
      <c r="G87" s="9">
        <f t="shared" si="4"/>
        <v>0</v>
      </c>
      <c r="H87" s="9">
        <f t="shared" si="3"/>
        <v>0</v>
      </c>
    </row>
    <row r="88" spans="1:8" ht="51">
      <c r="A88" s="10">
        <v>87</v>
      </c>
      <c r="B88" s="4" t="s">
        <v>58</v>
      </c>
      <c r="C88" s="2" t="s">
        <v>22</v>
      </c>
      <c r="D88" s="9">
        <v>27</v>
      </c>
      <c r="E88" s="9"/>
      <c r="F88" s="9"/>
      <c r="G88" s="9">
        <f t="shared" si="4"/>
        <v>0</v>
      </c>
      <c r="H88" s="9">
        <f t="shared" si="3"/>
        <v>0</v>
      </c>
    </row>
    <row r="89" spans="1:8" ht="25.5">
      <c r="A89" s="10">
        <v>88</v>
      </c>
      <c r="B89" s="4" t="s">
        <v>7</v>
      </c>
      <c r="C89" s="2" t="s">
        <v>2</v>
      </c>
      <c r="D89" s="9">
        <v>70</v>
      </c>
      <c r="E89" s="9"/>
      <c r="F89" s="9"/>
      <c r="G89" s="9">
        <f t="shared" si="4"/>
        <v>0</v>
      </c>
      <c r="H89" s="9">
        <f t="shared" si="3"/>
        <v>0</v>
      </c>
    </row>
    <row r="90" spans="1:8" ht="38.25">
      <c r="A90" s="10">
        <v>89</v>
      </c>
      <c r="B90" s="4" t="s">
        <v>130</v>
      </c>
      <c r="C90" s="2" t="s">
        <v>2</v>
      </c>
      <c r="D90" s="9">
        <v>150</v>
      </c>
      <c r="E90" s="9"/>
      <c r="F90" s="9"/>
      <c r="G90" s="9">
        <f t="shared" si="4"/>
        <v>0</v>
      </c>
      <c r="H90" s="9">
        <f t="shared" si="3"/>
        <v>0</v>
      </c>
    </row>
    <row r="91" spans="1:8" ht="63.75">
      <c r="A91" s="10">
        <v>90</v>
      </c>
      <c r="B91" s="4" t="s">
        <v>54</v>
      </c>
      <c r="C91" s="2" t="s">
        <v>2</v>
      </c>
      <c r="D91" s="9">
        <v>5</v>
      </c>
      <c r="E91" s="9"/>
      <c r="F91" s="9"/>
      <c r="G91" s="9">
        <f t="shared" si="4"/>
        <v>0</v>
      </c>
      <c r="H91" s="9">
        <f t="shared" si="3"/>
        <v>0</v>
      </c>
    </row>
    <row r="92" spans="1:8" ht="63.75">
      <c r="A92" s="10">
        <v>91</v>
      </c>
      <c r="B92" s="4" t="s">
        <v>69</v>
      </c>
      <c r="C92" s="2" t="s">
        <v>2</v>
      </c>
      <c r="D92" s="9">
        <v>3</v>
      </c>
      <c r="E92" s="9"/>
      <c r="F92" s="9"/>
      <c r="G92" s="9">
        <f t="shared" si="4"/>
        <v>0</v>
      </c>
      <c r="H92" s="9">
        <f t="shared" si="3"/>
        <v>0</v>
      </c>
    </row>
    <row r="93" spans="1:8">
      <c r="A93" s="10">
        <v>92</v>
      </c>
      <c r="B93" s="4" t="s">
        <v>127</v>
      </c>
      <c r="C93" s="2" t="s">
        <v>2</v>
      </c>
      <c r="D93" s="9">
        <v>2000</v>
      </c>
      <c r="E93" s="9"/>
      <c r="F93" s="9"/>
      <c r="G93" s="9">
        <f t="shared" si="4"/>
        <v>0</v>
      </c>
      <c r="H93" s="9">
        <f t="shared" si="3"/>
        <v>0</v>
      </c>
    </row>
    <row r="94" spans="1:8" ht="24" customHeight="1">
      <c r="A94" s="10">
        <v>93</v>
      </c>
      <c r="B94" s="4" t="s">
        <v>37</v>
      </c>
      <c r="C94" s="2" t="s">
        <v>2</v>
      </c>
      <c r="D94" s="9">
        <v>4000</v>
      </c>
      <c r="E94" s="9"/>
      <c r="F94" s="9"/>
      <c r="G94" s="9">
        <f t="shared" si="4"/>
        <v>0</v>
      </c>
      <c r="H94" s="9">
        <f t="shared" si="3"/>
        <v>0</v>
      </c>
    </row>
    <row r="95" spans="1:8" ht="24.75" customHeight="1">
      <c r="A95" s="10">
        <v>94</v>
      </c>
      <c r="B95" s="4" t="s">
        <v>17</v>
      </c>
      <c r="C95" s="2" t="s">
        <v>2</v>
      </c>
      <c r="D95" s="9">
        <v>4000</v>
      </c>
      <c r="E95" s="9"/>
      <c r="F95" s="9"/>
      <c r="G95" s="9">
        <f t="shared" si="4"/>
        <v>0</v>
      </c>
      <c r="H95" s="9">
        <f t="shared" si="3"/>
        <v>0</v>
      </c>
    </row>
    <row r="96" spans="1:8">
      <c r="A96" s="10">
        <v>95</v>
      </c>
      <c r="B96" s="4" t="s">
        <v>18</v>
      </c>
      <c r="C96" s="2" t="s">
        <v>2</v>
      </c>
      <c r="D96" s="9">
        <v>3000</v>
      </c>
      <c r="E96" s="9"/>
      <c r="F96" s="9"/>
      <c r="G96" s="9">
        <f t="shared" si="4"/>
        <v>0</v>
      </c>
      <c r="H96" s="9">
        <f t="shared" si="3"/>
        <v>0</v>
      </c>
    </row>
    <row r="97" spans="1:8" ht="63.75">
      <c r="A97" s="10">
        <v>96</v>
      </c>
      <c r="B97" s="4" t="s">
        <v>87</v>
      </c>
      <c r="C97" s="2" t="s">
        <v>2</v>
      </c>
      <c r="D97" s="9">
        <v>50</v>
      </c>
      <c r="E97" s="9"/>
      <c r="F97" s="9"/>
      <c r="G97" s="9">
        <f t="shared" si="4"/>
        <v>0</v>
      </c>
      <c r="H97" s="9">
        <f t="shared" si="3"/>
        <v>0</v>
      </c>
    </row>
    <row r="98" spans="1:8" ht="63.75">
      <c r="A98" s="10">
        <v>97</v>
      </c>
      <c r="B98" s="4" t="s">
        <v>88</v>
      </c>
      <c r="C98" s="2" t="s">
        <v>2</v>
      </c>
      <c r="D98" s="9">
        <v>25</v>
      </c>
      <c r="E98" s="9"/>
      <c r="F98" s="9"/>
      <c r="G98" s="9">
        <f t="shared" si="4"/>
        <v>0</v>
      </c>
      <c r="H98" s="9">
        <f t="shared" si="3"/>
        <v>0</v>
      </c>
    </row>
    <row r="99" spans="1:8" ht="63.75">
      <c r="A99" s="10">
        <v>98</v>
      </c>
      <c r="B99" s="4" t="s">
        <v>19</v>
      </c>
      <c r="C99" s="2" t="s">
        <v>2</v>
      </c>
      <c r="D99" s="9">
        <v>100</v>
      </c>
      <c r="E99" s="9"/>
      <c r="F99" s="9"/>
      <c r="G99" s="9">
        <f t="shared" si="4"/>
        <v>0</v>
      </c>
      <c r="H99" s="9">
        <f t="shared" ref="H99:H130" si="5">SUM(G99)</f>
        <v>0</v>
      </c>
    </row>
    <row r="100" spans="1:8" ht="38.25">
      <c r="A100" s="10">
        <v>99</v>
      </c>
      <c r="B100" s="8" t="s">
        <v>79</v>
      </c>
      <c r="C100" s="7" t="s">
        <v>10</v>
      </c>
      <c r="D100" s="9">
        <v>10</v>
      </c>
      <c r="E100" s="9"/>
      <c r="F100" s="9"/>
      <c r="G100" s="9">
        <f t="shared" si="4"/>
        <v>0</v>
      </c>
      <c r="H100" s="9">
        <f t="shared" si="5"/>
        <v>0</v>
      </c>
    </row>
    <row r="101" spans="1:8" ht="75" customHeight="1">
      <c r="A101" s="10">
        <v>100</v>
      </c>
      <c r="B101" s="8" t="s">
        <v>81</v>
      </c>
      <c r="C101" s="7" t="s">
        <v>2</v>
      </c>
      <c r="D101" s="9">
        <v>24</v>
      </c>
      <c r="E101" s="9"/>
      <c r="F101" s="9"/>
      <c r="G101" s="9">
        <f t="shared" si="4"/>
        <v>0</v>
      </c>
      <c r="H101" s="9">
        <f t="shared" si="5"/>
        <v>0</v>
      </c>
    </row>
    <row r="102" spans="1:8" ht="102">
      <c r="A102" s="10">
        <v>101</v>
      </c>
      <c r="B102" s="8" t="s">
        <v>82</v>
      </c>
      <c r="C102" s="7" t="s">
        <v>2</v>
      </c>
      <c r="D102" s="9">
        <v>12</v>
      </c>
      <c r="E102" s="9"/>
      <c r="F102" s="9"/>
      <c r="G102" s="9">
        <f t="shared" si="4"/>
        <v>0</v>
      </c>
      <c r="H102" s="9">
        <f t="shared" si="5"/>
        <v>0</v>
      </c>
    </row>
    <row r="103" spans="1:8" ht="24" customHeight="1">
      <c r="A103" s="10">
        <v>102</v>
      </c>
      <c r="B103" s="8" t="s">
        <v>99</v>
      </c>
      <c r="C103" s="7" t="s">
        <v>10</v>
      </c>
      <c r="D103" s="9">
        <v>5</v>
      </c>
      <c r="E103" s="9"/>
      <c r="F103" s="9"/>
      <c r="G103" s="9">
        <f t="shared" si="4"/>
        <v>0</v>
      </c>
      <c r="H103" s="9">
        <f t="shared" si="5"/>
        <v>0</v>
      </c>
    </row>
    <row r="104" spans="1:8">
      <c r="A104" s="10">
        <v>103</v>
      </c>
      <c r="B104" s="8" t="s">
        <v>28</v>
      </c>
      <c r="C104" s="7" t="s">
        <v>10</v>
      </c>
      <c r="D104" s="9">
        <v>6</v>
      </c>
      <c r="E104" s="9"/>
      <c r="F104" s="9"/>
      <c r="G104" s="9">
        <f t="shared" si="4"/>
        <v>0</v>
      </c>
      <c r="H104" s="9">
        <f t="shared" si="5"/>
        <v>0</v>
      </c>
    </row>
    <row r="105" spans="1:8">
      <c r="A105" s="10">
        <v>104</v>
      </c>
      <c r="B105" s="8" t="s">
        <v>106</v>
      </c>
      <c r="C105" s="7" t="s">
        <v>10</v>
      </c>
      <c r="D105" s="9">
        <v>10</v>
      </c>
      <c r="E105" s="9"/>
      <c r="F105" s="9"/>
      <c r="G105" s="9">
        <f t="shared" si="4"/>
        <v>0</v>
      </c>
      <c r="H105" s="9">
        <f t="shared" si="5"/>
        <v>0</v>
      </c>
    </row>
    <row r="106" spans="1:8" ht="51">
      <c r="A106" s="10">
        <v>105</v>
      </c>
      <c r="B106" s="8" t="s">
        <v>151</v>
      </c>
      <c r="C106" s="7" t="s">
        <v>10</v>
      </c>
      <c r="D106" s="9">
        <v>20</v>
      </c>
      <c r="E106" s="9"/>
      <c r="F106" s="9"/>
      <c r="G106" s="9">
        <f t="shared" si="4"/>
        <v>0</v>
      </c>
      <c r="H106" s="9">
        <f t="shared" si="5"/>
        <v>0</v>
      </c>
    </row>
    <row r="107" spans="1:8" ht="76.5">
      <c r="A107" s="10">
        <v>106</v>
      </c>
      <c r="B107" s="8" t="s">
        <v>61</v>
      </c>
      <c r="C107" s="7" t="s">
        <v>10</v>
      </c>
      <c r="D107" s="9">
        <v>410</v>
      </c>
      <c r="E107" s="9"/>
      <c r="F107" s="9"/>
      <c r="G107" s="9">
        <f t="shared" si="4"/>
        <v>0</v>
      </c>
      <c r="H107" s="9">
        <f t="shared" si="5"/>
        <v>0</v>
      </c>
    </row>
    <row r="108" spans="1:8">
      <c r="A108" s="10">
        <v>107</v>
      </c>
      <c r="B108" s="8" t="s">
        <v>84</v>
      </c>
      <c r="C108" s="7" t="s">
        <v>2</v>
      </c>
      <c r="D108" s="9">
        <v>9</v>
      </c>
      <c r="E108" s="9"/>
      <c r="F108" s="9"/>
      <c r="G108" s="9">
        <f t="shared" si="4"/>
        <v>0</v>
      </c>
      <c r="H108" s="9">
        <f t="shared" si="5"/>
        <v>0</v>
      </c>
    </row>
    <row r="109" spans="1:8" ht="178.5">
      <c r="A109" s="10">
        <v>108</v>
      </c>
      <c r="B109" s="8" t="s">
        <v>155</v>
      </c>
      <c r="C109" s="7" t="s">
        <v>2</v>
      </c>
      <c r="D109" s="9">
        <v>30</v>
      </c>
      <c r="E109" s="9"/>
      <c r="F109" s="9"/>
      <c r="G109" s="9">
        <f t="shared" si="4"/>
        <v>0</v>
      </c>
      <c r="H109" s="9">
        <f t="shared" si="5"/>
        <v>0</v>
      </c>
    </row>
    <row r="110" spans="1:8" ht="25.5">
      <c r="A110" s="10">
        <v>109</v>
      </c>
      <c r="B110" s="8" t="s">
        <v>100</v>
      </c>
      <c r="C110" s="7" t="s">
        <v>3</v>
      </c>
      <c r="D110" s="9">
        <v>1</v>
      </c>
      <c r="E110" s="9"/>
      <c r="F110" s="9"/>
      <c r="G110" s="9">
        <f t="shared" si="4"/>
        <v>0</v>
      </c>
      <c r="H110" s="9">
        <f t="shared" si="5"/>
        <v>0</v>
      </c>
    </row>
    <row r="111" spans="1:8" ht="51">
      <c r="A111" s="10">
        <v>110</v>
      </c>
      <c r="B111" s="8" t="s">
        <v>105</v>
      </c>
      <c r="C111" s="7" t="s">
        <v>2</v>
      </c>
      <c r="D111" s="9">
        <v>16</v>
      </c>
      <c r="E111" s="9"/>
      <c r="F111" s="9"/>
      <c r="G111" s="9">
        <f t="shared" si="4"/>
        <v>0</v>
      </c>
      <c r="H111" s="9">
        <f t="shared" si="5"/>
        <v>0</v>
      </c>
    </row>
    <row r="112" spans="1:8" ht="25.5">
      <c r="A112" s="10">
        <v>111</v>
      </c>
      <c r="B112" s="8" t="s">
        <v>62</v>
      </c>
      <c r="C112" s="7" t="s">
        <v>2</v>
      </c>
      <c r="D112" s="9">
        <v>5</v>
      </c>
      <c r="E112" s="9"/>
      <c r="F112" s="9"/>
      <c r="G112" s="9">
        <f t="shared" si="4"/>
        <v>0</v>
      </c>
      <c r="H112" s="9">
        <f t="shared" si="5"/>
        <v>0</v>
      </c>
    </row>
    <row r="113" spans="1:8" ht="25.5">
      <c r="A113" s="10">
        <v>112</v>
      </c>
      <c r="B113" s="8" t="s">
        <v>122</v>
      </c>
      <c r="C113" s="7" t="s">
        <v>2</v>
      </c>
      <c r="D113" s="9">
        <v>2</v>
      </c>
      <c r="E113" s="9"/>
      <c r="F113" s="9"/>
      <c r="G113" s="9">
        <f t="shared" si="4"/>
        <v>0</v>
      </c>
      <c r="H113" s="9">
        <f t="shared" si="5"/>
        <v>0</v>
      </c>
    </row>
    <row r="114" spans="1:8" ht="51">
      <c r="A114" s="10">
        <v>113</v>
      </c>
      <c r="B114" s="8" t="s">
        <v>123</v>
      </c>
      <c r="C114" s="7" t="s">
        <v>3</v>
      </c>
      <c r="D114" s="9">
        <v>2</v>
      </c>
      <c r="E114" s="9"/>
      <c r="F114" s="9"/>
      <c r="G114" s="9">
        <f t="shared" si="4"/>
        <v>0</v>
      </c>
      <c r="H114" s="9">
        <f t="shared" si="5"/>
        <v>0</v>
      </c>
    </row>
    <row r="115" spans="1:8" ht="76.5">
      <c r="A115" s="10">
        <v>114</v>
      </c>
      <c r="B115" s="8" t="s">
        <v>107</v>
      </c>
      <c r="C115" s="7" t="s">
        <v>2</v>
      </c>
      <c r="D115" s="9">
        <v>2</v>
      </c>
      <c r="E115" s="9"/>
      <c r="F115" s="9"/>
      <c r="G115" s="9">
        <f t="shared" si="4"/>
        <v>0</v>
      </c>
      <c r="H115" s="9">
        <f t="shared" si="5"/>
        <v>0</v>
      </c>
    </row>
    <row r="116" spans="1:8" ht="38.25">
      <c r="A116" s="10">
        <v>115</v>
      </c>
      <c r="B116" s="8" t="s">
        <v>149</v>
      </c>
      <c r="C116" s="7" t="s">
        <v>3</v>
      </c>
      <c r="D116" s="9">
        <v>3</v>
      </c>
      <c r="E116" s="9"/>
      <c r="F116" s="9"/>
      <c r="G116" s="9">
        <f t="shared" si="4"/>
        <v>0</v>
      </c>
      <c r="H116" s="9">
        <f t="shared" si="5"/>
        <v>0</v>
      </c>
    </row>
    <row r="117" spans="1:8" ht="63.75">
      <c r="A117" s="10">
        <v>116</v>
      </c>
      <c r="B117" s="8" t="s">
        <v>63</v>
      </c>
      <c r="C117" s="7" t="s">
        <v>3</v>
      </c>
      <c r="D117" s="9">
        <v>7</v>
      </c>
      <c r="E117" s="9"/>
      <c r="F117" s="9"/>
      <c r="G117" s="9">
        <f t="shared" si="4"/>
        <v>0</v>
      </c>
      <c r="H117" s="9">
        <f t="shared" si="5"/>
        <v>0</v>
      </c>
    </row>
    <row r="118" spans="1:8" ht="63.75">
      <c r="A118" s="10">
        <v>117</v>
      </c>
      <c r="B118" s="8" t="s">
        <v>90</v>
      </c>
      <c r="C118" s="7" t="s">
        <v>3</v>
      </c>
      <c r="D118" s="9">
        <v>7</v>
      </c>
      <c r="E118" s="9"/>
      <c r="F118" s="9"/>
      <c r="G118" s="9">
        <f t="shared" si="4"/>
        <v>0</v>
      </c>
      <c r="H118" s="9">
        <f t="shared" si="5"/>
        <v>0</v>
      </c>
    </row>
    <row r="119" spans="1:8" ht="114.75">
      <c r="A119" s="10">
        <v>118</v>
      </c>
      <c r="B119" s="8" t="s">
        <v>64</v>
      </c>
      <c r="C119" s="7" t="s">
        <v>2</v>
      </c>
      <c r="D119" s="9">
        <v>13</v>
      </c>
      <c r="E119" s="9"/>
      <c r="F119" s="9"/>
      <c r="G119" s="9">
        <f t="shared" si="4"/>
        <v>0</v>
      </c>
      <c r="H119" s="9">
        <f t="shared" si="5"/>
        <v>0</v>
      </c>
    </row>
    <row r="120" spans="1:8" ht="114.75">
      <c r="A120" s="10">
        <v>119</v>
      </c>
      <c r="B120" s="8" t="s">
        <v>65</v>
      </c>
      <c r="C120" s="7" t="s">
        <v>2</v>
      </c>
      <c r="D120" s="9">
        <v>10</v>
      </c>
      <c r="E120" s="9"/>
      <c r="F120" s="9"/>
      <c r="G120" s="9">
        <f t="shared" si="4"/>
        <v>0</v>
      </c>
      <c r="H120" s="9">
        <f t="shared" si="5"/>
        <v>0</v>
      </c>
    </row>
    <row r="121" spans="1:8" ht="51">
      <c r="A121" s="10">
        <v>120</v>
      </c>
      <c r="B121" s="8" t="s">
        <v>66</v>
      </c>
      <c r="C121" s="7" t="s">
        <v>3</v>
      </c>
      <c r="D121" s="9">
        <v>15</v>
      </c>
      <c r="E121" s="9"/>
      <c r="F121" s="9"/>
      <c r="G121" s="9">
        <f t="shared" si="4"/>
        <v>0</v>
      </c>
      <c r="H121" s="9">
        <f t="shared" si="5"/>
        <v>0</v>
      </c>
    </row>
    <row r="122" spans="1:8" ht="51">
      <c r="A122" s="10">
        <v>121</v>
      </c>
      <c r="B122" s="8" t="s">
        <v>67</v>
      </c>
      <c r="C122" s="7" t="s">
        <v>3</v>
      </c>
      <c r="D122" s="9">
        <v>5</v>
      </c>
      <c r="E122" s="9"/>
      <c r="F122" s="9"/>
      <c r="G122" s="9">
        <f t="shared" si="4"/>
        <v>0</v>
      </c>
      <c r="H122" s="9">
        <f t="shared" si="5"/>
        <v>0</v>
      </c>
    </row>
    <row r="123" spans="1:8" ht="76.5">
      <c r="A123" s="10">
        <v>122</v>
      </c>
      <c r="B123" s="13" t="s">
        <v>68</v>
      </c>
      <c r="C123" s="14" t="s">
        <v>2</v>
      </c>
      <c r="D123" s="9">
        <v>20</v>
      </c>
      <c r="E123" s="9"/>
      <c r="F123" s="9"/>
      <c r="G123" s="9">
        <f t="shared" si="4"/>
        <v>0</v>
      </c>
      <c r="H123" s="9">
        <f t="shared" si="5"/>
        <v>0</v>
      </c>
    </row>
    <row r="124" spans="1:8" ht="89.25">
      <c r="A124" s="10">
        <v>123</v>
      </c>
      <c r="B124" s="8" t="s">
        <v>73</v>
      </c>
      <c r="C124" s="7" t="s">
        <v>2</v>
      </c>
      <c r="D124" s="9">
        <v>4</v>
      </c>
      <c r="E124" s="9"/>
      <c r="F124" s="9"/>
      <c r="G124" s="9">
        <f t="shared" si="4"/>
        <v>0</v>
      </c>
      <c r="H124" s="9">
        <f t="shared" si="5"/>
        <v>0</v>
      </c>
    </row>
    <row r="125" spans="1:8" ht="51">
      <c r="A125" s="10">
        <v>124</v>
      </c>
      <c r="B125" s="8" t="s">
        <v>74</v>
      </c>
      <c r="C125" s="7" t="s">
        <v>22</v>
      </c>
      <c r="D125" s="9">
        <v>10</v>
      </c>
      <c r="E125" s="9"/>
      <c r="F125" s="9"/>
      <c r="G125" s="9">
        <f t="shared" si="4"/>
        <v>0</v>
      </c>
      <c r="H125" s="9">
        <f t="shared" si="5"/>
        <v>0</v>
      </c>
    </row>
    <row r="126" spans="1:8" ht="76.5">
      <c r="A126" s="10">
        <v>125</v>
      </c>
      <c r="B126" s="8" t="s">
        <v>76</v>
      </c>
      <c r="C126" s="7" t="s">
        <v>75</v>
      </c>
      <c r="D126" s="9">
        <v>5</v>
      </c>
      <c r="E126" s="9"/>
      <c r="F126" s="9"/>
      <c r="G126" s="9">
        <f t="shared" si="4"/>
        <v>0</v>
      </c>
      <c r="H126" s="9">
        <f t="shared" si="5"/>
        <v>0</v>
      </c>
    </row>
    <row r="127" spans="1:8" ht="76.5">
      <c r="A127" s="10">
        <v>126</v>
      </c>
      <c r="B127" s="8" t="s">
        <v>145</v>
      </c>
      <c r="C127" s="7" t="s">
        <v>75</v>
      </c>
      <c r="D127" s="9">
        <v>5</v>
      </c>
      <c r="E127" s="9"/>
      <c r="F127" s="9"/>
      <c r="G127" s="9">
        <f t="shared" si="4"/>
        <v>0</v>
      </c>
      <c r="H127" s="9">
        <f t="shared" si="5"/>
        <v>0</v>
      </c>
    </row>
    <row r="128" spans="1:8" ht="76.5">
      <c r="A128" s="10">
        <v>127</v>
      </c>
      <c r="B128" s="8" t="s">
        <v>129</v>
      </c>
      <c r="C128" s="7" t="s">
        <v>75</v>
      </c>
      <c r="D128" s="9">
        <v>25</v>
      </c>
      <c r="E128" s="9"/>
      <c r="F128" s="9"/>
      <c r="G128" s="9">
        <f t="shared" si="4"/>
        <v>0</v>
      </c>
      <c r="H128" s="9">
        <f t="shared" si="5"/>
        <v>0</v>
      </c>
    </row>
    <row r="129" spans="1:8" ht="25.5">
      <c r="A129" s="10">
        <v>128</v>
      </c>
      <c r="B129" s="8" t="s">
        <v>77</v>
      </c>
      <c r="C129" s="7" t="s">
        <v>75</v>
      </c>
      <c r="D129" s="9">
        <v>5</v>
      </c>
      <c r="E129" s="9"/>
      <c r="F129" s="9"/>
      <c r="G129" s="9">
        <f t="shared" si="4"/>
        <v>0</v>
      </c>
      <c r="H129" s="9">
        <f t="shared" si="5"/>
        <v>0</v>
      </c>
    </row>
    <row r="130" spans="1:8" ht="51">
      <c r="A130" s="10">
        <v>129</v>
      </c>
      <c r="B130" s="15" t="s">
        <v>146</v>
      </c>
      <c r="C130" s="7" t="s">
        <v>75</v>
      </c>
      <c r="D130" s="9">
        <v>2</v>
      </c>
      <c r="E130" s="9"/>
      <c r="F130" s="9"/>
      <c r="G130" s="9">
        <f t="shared" si="4"/>
        <v>0</v>
      </c>
      <c r="H130" s="9">
        <f t="shared" si="5"/>
        <v>0</v>
      </c>
    </row>
    <row r="131" spans="1:8" ht="51">
      <c r="A131" s="10">
        <v>130</v>
      </c>
      <c r="B131" s="8" t="s">
        <v>139</v>
      </c>
      <c r="C131" s="7" t="s">
        <v>22</v>
      </c>
      <c r="D131" s="9">
        <v>1</v>
      </c>
      <c r="E131" s="9"/>
      <c r="F131" s="9"/>
      <c r="G131" s="9">
        <f t="shared" si="4"/>
        <v>0</v>
      </c>
      <c r="H131" s="9">
        <f t="shared" ref="H131:H144" si="6">SUM(G131)</f>
        <v>0</v>
      </c>
    </row>
    <row r="132" spans="1:8" ht="127.5">
      <c r="A132" s="10">
        <v>131</v>
      </c>
      <c r="B132" s="8" t="s">
        <v>110</v>
      </c>
      <c r="C132" s="7" t="s">
        <v>22</v>
      </c>
      <c r="D132" s="9">
        <v>1</v>
      </c>
      <c r="E132" s="9"/>
      <c r="F132" s="9"/>
      <c r="G132" s="9">
        <f t="shared" ref="G132:G143" si="7">D132*E132</f>
        <v>0</v>
      </c>
      <c r="H132" s="9">
        <f t="shared" si="6"/>
        <v>0</v>
      </c>
    </row>
    <row r="133" spans="1:8" ht="38.25">
      <c r="A133" s="10">
        <v>132</v>
      </c>
      <c r="B133" s="8" t="s">
        <v>115</v>
      </c>
      <c r="C133" s="7" t="s">
        <v>80</v>
      </c>
      <c r="D133" s="9">
        <v>8</v>
      </c>
      <c r="E133" s="9"/>
      <c r="F133" s="9"/>
      <c r="G133" s="9">
        <f t="shared" si="7"/>
        <v>0</v>
      </c>
      <c r="H133" s="9">
        <f t="shared" si="6"/>
        <v>0</v>
      </c>
    </row>
    <row r="134" spans="1:8">
      <c r="A134" s="10">
        <v>133</v>
      </c>
      <c r="B134" s="8" t="s">
        <v>138</v>
      </c>
      <c r="C134" s="7" t="s">
        <v>2</v>
      </c>
      <c r="D134" s="9">
        <v>4</v>
      </c>
      <c r="E134" s="9"/>
      <c r="F134" s="9"/>
      <c r="G134" s="9">
        <f t="shared" si="7"/>
        <v>0</v>
      </c>
      <c r="H134" s="9">
        <f t="shared" si="6"/>
        <v>0</v>
      </c>
    </row>
    <row r="135" spans="1:8" ht="38.25">
      <c r="A135" s="10">
        <v>134</v>
      </c>
      <c r="B135" s="8" t="s">
        <v>131</v>
      </c>
      <c r="C135" s="7" t="s">
        <v>2</v>
      </c>
      <c r="D135" s="9">
        <v>10</v>
      </c>
      <c r="E135" s="9"/>
      <c r="F135" s="9"/>
      <c r="G135" s="9">
        <f t="shared" si="7"/>
        <v>0</v>
      </c>
      <c r="H135" s="9">
        <f t="shared" si="6"/>
        <v>0</v>
      </c>
    </row>
    <row r="136" spans="1:8" ht="38.25">
      <c r="A136" s="10">
        <v>135</v>
      </c>
      <c r="B136" s="8" t="s">
        <v>132</v>
      </c>
      <c r="C136" s="7" t="s">
        <v>22</v>
      </c>
      <c r="D136" s="9">
        <v>6</v>
      </c>
      <c r="E136" s="9"/>
      <c r="F136" s="9"/>
      <c r="G136" s="9">
        <f t="shared" si="7"/>
        <v>0</v>
      </c>
      <c r="H136" s="9">
        <f t="shared" si="6"/>
        <v>0</v>
      </c>
    </row>
    <row r="137" spans="1:8" ht="25.5">
      <c r="A137" s="10">
        <v>136</v>
      </c>
      <c r="B137" s="8" t="s">
        <v>133</v>
      </c>
      <c r="C137" s="7" t="s">
        <v>22</v>
      </c>
      <c r="D137" s="9">
        <v>6</v>
      </c>
      <c r="E137" s="9"/>
      <c r="F137" s="9"/>
      <c r="G137" s="9">
        <f t="shared" si="7"/>
        <v>0</v>
      </c>
      <c r="H137" s="9">
        <f t="shared" si="6"/>
        <v>0</v>
      </c>
    </row>
    <row r="138" spans="1:8" ht="25.5">
      <c r="A138" s="10">
        <v>137</v>
      </c>
      <c r="B138" s="8" t="s">
        <v>134</v>
      </c>
      <c r="C138" s="7" t="s">
        <v>22</v>
      </c>
      <c r="D138" s="9">
        <v>6</v>
      </c>
      <c r="E138" s="9"/>
      <c r="F138" s="9"/>
      <c r="G138" s="9">
        <f t="shared" si="7"/>
        <v>0</v>
      </c>
      <c r="H138" s="9">
        <f t="shared" si="6"/>
        <v>0</v>
      </c>
    </row>
    <row r="139" spans="1:8" ht="191.25">
      <c r="A139" s="10">
        <v>138</v>
      </c>
      <c r="B139" s="15" t="s">
        <v>135</v>
      </c>
      <c r="C139" s="7" t="s">
        <v>22</v>
      </c>
      <c r="D139" s="9">
        <v>1</v>
      </c>
      <c r="E139" s="9"/>
      <c r="F139" s="9"/>
      <c r="G139" s="9">
        <f t="shared" si="7"/>
        <v>0</v>
      </c>
      <c r="H139" s="9">
        <f t="shared" si="6"/>
        <v>0</v>
      </c>
    </row>
    <row r="140" spans="1:8" ht="63.75">
      <c r="A140" s="10">
        <v>139</v>
      </c>
      <c r="B140" s="8" t="s">
        <v>136</v>
      </c>
      <c r="C140" s="7" t="s">
        <v>2</v>
      </c>
      <c r="D140" s="9">
        <v>1</v>
      </c>
      <c r="E140" s="9"/>
      <c r="F140" s="9"/>
      <c r="G140" s="9">
        <f t="shared" si="7"/>
        <v>0</v>
      </c>
      <c r="H140" s="9">
        <f t="shared" si="6"/>
        <v>0</v>
      </c>
    </row>
    <row r="141" spans="1:8">
      <c r="A141" s="10">
        <v>140</v>
      </c>
      <c r="B141" s="8" t="s">
        <v>137</v>
      </c>
      <c r="C141" s="12" t="s">
        <v>2</v>
      </c>
      <c r="D141" s="9">
        <v>8</v>
      </c>
      <c r="E141" s="9"/>
      <c r="F141" s="9"/>
      <c r="G141" s="9">
        <f t="shared" si="7"/>
        <v>0</v>
      </c>
      <c r="H141" s="9">
        <f t="shared" si="6"/>
        <v>0</v>
      </c>
    </row>
    <row r="142" spans="1:8" ht="63.75">
      <c r="A142" s="10">
        <v>141</v>
      </c>
      <c r="B142" s="8" t="s">
        <v>143</v>
      </c>
      <c r="C142" s="12" t="s">
        <v>22</v>
      </c>
      <c r="D142" s="9">
        <v>2</v>
      </c>
      <c r="E142" s="9"/>
      <c r="F142" s="9"/>
      <c r="G142" s="9">
        <f t="shared" si="7"/>
        <v>0</v>
      </c>
      <c r="H142" s="9">
        <f t="shared" si="6"/>
        <v>0</v>
      </c>
    </row>
    <row r="143" spans="1:8">
      <c r="A143" s="10">
        <v>142</v>
      </c>
      <c r="B143" s="8" t="s">
        <v>148</v>
      </c>
      <c r="C143" s="16" t="s">
        <v>22</v>
      </c>
      <c r="D143" s="9">
        <v>1</v>
      </c>
      <c r="E143" s="9"/>
      <c r="F143" s="9"/>
      <c r="G143" s="9">
        <f t="shared" si="7"/>
        <v>0</v>
      </c>
      <c r="H143" s="9">
        <f t="shared" si="6"/>
        <v>0</v>
      </c>
    </row>
    <row r="144" spans="1:8">
      <c r="A144" s="20">
        <v>143</v>
      </c>
      <c r="B144" s="27" t="s">
        <v>167</v>
      </c>
      <c r="C144" s="27"/>
      <c r="D144" s="27"/>
      <c r="E144" s="27"/>
      <c r="F144" s="27"/>
      <c r="G144" s="23">
        <f>SUM(G3:G143)</f>
        <v>0</v>
      </c>
      <c r="H144" s="9">
        <f t="shared" si="6"/>
        <v>0</v>
      </c>
    </row>
    <row r="145" spans="2:3">
      <c r="B145" s="11"/>
      <c r="C145" s="11"/>
    </row>
    <row r="146" spans="2:3">
      <c r="B146" s="11"/>
      <c r="C146" s="11"/>
    </row>
    <row r="147" spans="2:3">
      <c r="B147" s="11"/>
      <c r="C147" s="11"/>
    </row>
  </sheetData>
  <mergeCells count="2">
    <mergeCell ref="B1:H1"/>
    <mergeCell ref="B144:F14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>
    <oddHeader>&amp;CStrona &amp;P&amp;Rzałącznik  do formularza oferty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awilinska</cp:lastModifiedBy>
  <cp:lastPrinted>2018-02-08T10:23:38Z</cp:lastPrinted>
  <dcterms:created xsi:type="dcterms:W3CDTF">2011-11-04T12:10:18Z</dcterms:created>
  <dcterms:modified xsi:type="dcterms:W3CDTF">2018-02-13T13:13:38Z</dcterms:modified>
</cp:coreProperties>
</file>