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6110" windowHeight="12225" tabRatio="500" activeTab="0"/>
  </bookViews>
  <sheets>
    <sheet name="Inf dod" sheetId="1" r:id="rId1"/>
  </sheets>
  <definedNames>
    <definedName name="Excel_BuiltIn_Print_Area_1">#REF!</definedName>
    <definedName name="_xlnm.Print_Area" localSheetId="0">'Inf dod'!$A$1:$M$244</definedName>
  </definedNames>
  <calcPr fullCalcOnLoad="1"/>
</workbook>
</file>

<file path=xl/sharedStrings.xml><?xml version="1.0" encoding="utf-8"?>
<sst xmlns="http://schemas.openxmlformats.org/spreadsheetml/2006/main" count="400" uniqueCount="271">
  <si>
    <t>I.</t>
  </si>
  <si>
    <t>Wprowadzenie do sprawozdania finansowego, obejmuje w szczególności:</t>
  </si>
  <si>
    <t>1.</t>
  </si>
  <si>
    <t>1.1</t>
  </si>
  <si>
    <t>nazwę jednostki</t>
  </si>
  <si>
    <t>1.2</t>
  </si>
  <si>
    <t>siedzibę jednostki</t>
  </si>
  <si>
    <t>1.3</t>
  </si>
  <si>
    <t>adres jednostki</t>
  </si>
  <si>
    <t>1.4</t>
  </si>
  <si>
    <t>podstawowy przedmiot działalności jednostki</t>
  </si>
  <si>
    <t>2.</t>
  </si>
  <si>
    <t>wskazanie okresu objętego sprawozdaniem</t>
  </si>
  <si>
    <t>3.</t>
  </si>
  <si>
    <t>wskazanie, że sprawozdanie finansowe zawiera dane łączne</t>
  </si>
  <si>
    <t>4.</t>
  </si>
  <si>
    <t>omówienie przyjętych zasad (polityki) rachunkowości, w tym metod wyceny aktywów i pasywów (także amortyzacji)</t>
  </si>
  <si>
    <t>5.</t>
  </si>
  <si>
    <t>inne informacje</t>
  </si>
  <si>
    <t>II.</t>
  </si>
  <si>
    <t>szczegółowy zakres zmian wartości grup rodzajowych środków trwałych, wartości niematerialnych i prawnych, zawierający stan tych aktywów na początek roku obrotowego, zwiększenia i zmniejszenia z tytułu: aktualizacji wartości, nabycia, rozchodu, przemieszczenia wewnętrznego oraz stan końcowy, a dla majątku amortyzowanego – podobne przedstawienie stanów i tytułów zmian dotychczasowej amortyzacji lub umorzenia</t>
  </si>
  <si>
    <t>aktualną wartość rynkową środków trwałych, w tym dóbr kultury – o ile jednostka dysponuje takimi informacjami</t>
  </si>
  <si>
    <t>kwotę dokonanych w trakcie roku obrotowego odpisów aktualizujących wartość aktywów trwałych odrębnie dla długoterminowych aktywów niefinansowych oraz długoterminowych aktywów finansowych</t>
  </si>
  <si>
    <t>wartość gruntów użytkowanych wieczyście</t>
  </si>
  <si>
    <t>1.5</t>
  </si>
  <si>
    <t>wartość nieamortyzowanych lub nieumarzanych przez jednostkę środków trwałych, używanych na podstawie umów najmu, dzierżawy i innych umów, w tym z tytułu umów leasingu</t>
  </si>
  <si>
    <t>1.6</t>
  </si>
  <si>
    <t>liczbę oraz wartość posiadanych papierów wartościowych, w tym akcji i udziałów oraz dłużnych papierów wartościowych</t>
  </si>
  <si>
    <t>1.7</t>
  </si>
  <si>
    <t>dane o odpisach aktualizujących wartość należności, ze wskazaniem stanu na początek roku obrotowego, zwiększeniach, wykorzystaniu, rozwiązaniu i stanie na koniec roku obrotowego, z uwzględnieniem należności finansowych jednostek samorządu terytorialnego (stan pożyczek zagrożonych)</t>
  </si>
  <si>
    <t>1.8</t>
  </si>
  <si>
    <t>dane o stanie rezerw według celu ich utworzenia na początek roku obrotowego, zwiększeniach, wykorzystaniu, rozwiązaniu i stanie końcowym</t>
  </si>
  <si>
    <t>1.9</t>
  </si>
  <si>
    <t>podział zobowiązań długoterminowych o pozostałym od dnia bilansowego, przewidywanym umową lub wynikającym z innego tytułu prawnego, okresie spłaty:</t>
  </si>
  <si>
    <t>a)</t>
  </si>
  <si>
    <t>powyżej 1 roku do 3 lat</t>
  </si>
  <si>
    <t>b)</t>
  </si>
  <si>
    <t>powyżej 3 do 5 lat</t>
  </si>
  <si>
    <t>c)</t>
  </si>
  <si>
    <t>powyżej 5 lat</t>
  </si>
  <si>
    <t>1.10</t>
  </si>
  <si>
    <t>kwotę zobowiązań w sytuacji gdy jednostka kwalifikuje umowy leasingu zgodnie z przepisami podatkowymi (leasing operacyjny), a według przepisów o rachunkowości byłby to leasing finansowy lub zwrotny z podziałem na kwotę zobowiązań z tytułu leasingu finansowego lub leasingu zwrotnego</t>
  </si>
  <si>
    <t>1.11</t>
  </si>
  <si>
    <t>łączną kwotę zobowiązań zabezpieczonych na majątku jednostki ze wskazaniem charakteru i formy tych zabezpieczeń</t>
  </si>
  <si>
    <t>1.12</t>
  </si>
  <si>
    <t>łączną kwotę zobowiązań warunkowych, w tym również udzielonych przez jednostkę gwarancji i poręczeń, także wekslowych, niewykazanych w bilansie, ze wskazaniem zobowiązań zabezpieczonych na majątku jednostki oraz charakteru i formy tych zabezpieczeń</t>
  </si>
  <si>
    <t>1.13</t>
  </si>
  <si>
    <t>wykaz istotnych pozycji czynnych i biernych rozliczeń międzyokresowych, w tym kwotę czynnych rozliczeń międzyokresowych kosztów stanowiących różnicę między wartością otrzymanych finansowych składników aktywów a zobowiązaniem zapłaty za nie</t>
  </si>
  <si>
    <t>1.14</t>
  </si>
  <si>
    <t>łączną kwotę otrzymanych przez jednostkę gwarancji i poręczeń niewykazanych w bilansie</t>
  </si>
  <si>
    <t>1.15</t>
  </si>
  <si>
    <t>kwotę wypłaconych środków pieniężnych na świadczenia pracownicze</t>
  </si>
  <si>
    <t>1.16</t>
  </si>
  <si>
    <t>2.1</t>
  </si>
  <si>
    <t>wysokość odpisów aktualizujących wartość zapasów</t>
  </si>
  <si>
    <t>2.2</t>
  </si>
  <si>
    <t>koszt wytworzenia środków trwałych w budowie, w tym odsetki oraz różnice kursowe, które powiększyły koszt wytworzenia środków trwałych w budowie w roku obrotowym</t>
  </si>
  <si>
    <t>2.3</t>
  </si>
  <si>
    <t>kwotę i charakter poszczególnych pozycji przychodów lub kosztów o nadzwyczajnej wartości lub które wystąpiły incydentalnie</t>
  </si>
  <si>
    <t>2.4</t>
  </si>
  <si>
    <t>2.5</t>
  </si>
  <si>
    <t>informację o kwocie należności z tytułu podatków realizowanych przez organy podatkowe podległe ministrowi właściwemu do spraw finansów publicznych wykazywanych w sprawozdaniu z wykonania planu dochodów budżetowych</t>
  </si>
  <si>
    <t>Inne informacje niż wymienione powyżej, jeżeli mogłyby w istotny sposób wpłynąć na ocenę sytuacji majątkowej i finansowej oraz wynik finansowy jednostki</t>
  </si>
  <si>
    <t>Lp.</t>
  </si>
  <si>
    <t>1.1.1</t>
  </si>
  <si>
    <t>Budynki, lokale i obiekty inżynierii lądowej i wodnej</t>
  </si>
  <si>
    <t>Środki transportu</t>
  </si>
  <si>
    <t>Stan na początek roku</t>
  </si>
  <si>
    <t>Stan na koniec roku</t>
  </si>
  <si>
    <t>Specyfikacja</t>
  </si>
  <si>
    <t>Wartość prezentowana w bilansie                                         (w złotych i groszach)</t>
  </si>
  <si>
    <t>SUMA</t>
  </si>
  <si>
    <t>Długoterminowe aktywa niefinansowe, w tym:</t>
  </si>
  <si>
    <t>Środków trwałych, w tym:</t>
  </si>
  <si>
    <t>Wartości niematerialnych i prawnych</t>
  </si>
  <si>
    <t>Środków trwałych w budowie</t>
  </si>
  <si>
    <t>Długoterminowe aktywa finansowe, w tym:</t>
  </si>
  <si>
    <t>Papiery wartościowe</t>
  </si>
  <si>
    <t>Stan na dzień bilansowy</t>
  </si>
  <si>
    <t>Wartość</t>
  </si>
  <si>
    <t>Ilość</t>
  </si>
  <si>
    <t>długoterminowe</t>
  </si>
  <si>
    <t>krótkoterminowe</t>
  </si>
  <si>
    <t>Zmniejszenia</t>
  </si>
  <si>
    <t>Zwiększenia</t>
  </si>
  <si>
    <t>I.1</t>
  </si>
  <si>
    <t>I.2</t>
  </si>
  <si>
    <t>Zwiększenia w roku obrotowym</t>
  </si>
  <si>
    <t>Wykorzystanie</t>
  </si>
  <si>
    <t>Rozwiązanie</t>
  </si>
  <si>
    <t>Należności długoterminowe</t>
  </si>
  <si>
    <t>Należności krótkoterminowe, z tego:</t>
  </si>
  <si>
    <t>pozostałe należności, w tym z tytułu podatków</t>
  </si>
  <si>
    <t>Należności finansowe budżetu z tytułu udzielonych pożyczek wskazanych w bilansie z wykonania budżetu</t>
  </si>
  <si>
    <t>należności od budżetów</t>
  </si>
  <si>
    <t>należności z tytułu dostaw i usług</t>
  </si>
  <si>
    <t>I.3</t>
  </si>
  <si>
    <t>I.4</t>
  </si>
  <si>
    <t>I.5</t>
  </si>
  <si>
    <t>Rezerwy według celu ich utworzenia</t>
  </si>
  <si>
    <t>Rezerwy na zobowiązania, z tego:</t>
  </si>
  <si>
    <t>na sprawy sądowe</t>
  </si>
  <si>
    <t>na kary</t>
  </si>
  <si>
    <t>inne</t>
  </si>
  <si>
    <t>na koszty likwidacji szkód ubezpieczeniowych</t>
  </si>
  <si>
    <t>na koszty likwidacji szkód środowisku naturalnemu</t>
  </si>
  <si>
    <t>Kwota (w złotych i groszach)</t>
  </si>
  <si>
    <t>Hipoteka</t>
  </si>
  <si>
    <t>Zastaw</t>
  </si>
  <si>
    <t>Kaucja pieniężna</t>
  </si>
  <si>
    <t>Weksel własny (in blanco)</t>
  </si>
  <si>
    <t xml:space="preserve">Rodzaje zabezpieczeń </t>
  </si>
  <si>
    <t>Stan na koniec roku obrotowego</t>
  </si>
  <si>
    <t>LP.</t>
  </si>
  <si>
    <t>Wyszczególnienie</t>
  </si>
  <si>
    <t>Kwota wypłaconych świadczeń pracowniczych (w złotych i groszach)</t>
  </si>
  <si>
    <t>Nagrody jubileuszowe</t>
  </si>
  <si>
    <t>Odprawy pośmiertne</t>
  </si>
  <si>
    <t>Ekwiwalenty za urlop</t>
  </si>
  <si>
    <t>rozwiązanie</t>
  </si>
  <si>
    <t>Zapasy</t>
  </si>
  <si>
    <t>Półprodukty i produkty w toku</t>
  </si>
  <si>
    <t>Towary</t>
  </si>
  <si>
    <t>w tym:</t>
  </si>
  <si>
    <t>koszt odsetek</t>
  </si>
  <si>
    <t>koszt różnic kursowych</t>
  </si>
  <si>
    <t>Przychody:</t>
  </si>
  <si>
    <t>Koszty:</t>
  </si>
  <si>
    <t>Wartość gruntów (w złotych i groszach)</t>
  </si>
  <si>
    <t>w złotych i groszach</t>
  </si>
  <si>
    <r>
      <t>Powierzchnia gruntów (w m</t>
    </r>
    <r>
      <rPr>
        <vertAlign val="superscript"/>
        <sz val="16"/>
        <rFont val="Arial"/>
        <family val="2"/>
      </rPr>
      <t>2</t>
    </r>
    <r>
      <rPr>
        <sz val="16"/>
        <rFont val="Arial"/>
        <family val="2"/>
      </rPr>
      <t>)</t>
    </r>
  </si>
  <si>
    <t>Dodatkowe informacje i objaśnienia obejmują w szczególności:</t>
  </si>
  <si>
    <t>Wartość odpisów aktualizujących                                       dokonanych w trakcie roku obrotowego                                         (w złotych i groszach)</t>
  </si>
  <si>
    <t>gruntów oddanych w użytkowanie wieczyste</t>
  </si>
  <si>
    <t>Kwota zobowiązań zabezpieczonych na majątku jednostki (w złotych i groszach)</t>
  </si>
  <si>
    <t>1</t>
  </si>
  <si>
    <t>2</t>
  </si>
  <si>
    <t>3</t>
  </si>
  <si>
    <t>4</t>
  </si>
  <si>
    <t>5</t>
  </si>
  <si>
    <t>Tytuł</t>
  </si>
  <si>
    <t>Grunty (w tym prawo wieczystego  użytkowania)</t>
  </si>
  <si>
    <t>Budynki, lokale        i obiekty inżynierii lądowej i wodnej</t>
  </si>
  <si>
    <t>Inne środki trwałe (w tym dobra kultury)</t>
  </si>
  <si>
    <t>Razem środki trwałe (3+4+5+6+7)</t>
  </si>
  <si>
    <t>Wartości niematerialne  i prawne</t>
  </si>
  <si>
    <t>Zwiększenia wartości początkowej</t>
  </si>
  <si>
    <t>nadwyżki inwentaryzacyjne</t>
  </si>
  <si>
    <t>aktualizacja wyceny</t>
  </si>
  <si>
    <t>sprzedaż</t>
  </si>
  <si>
    <t>nieodpłatne przekazanie</t>
  </si>
  <si>
    <t>likwidacja</t>
  </si>
  <si>
    <t>wniesienie aportem do spółki</t>
  </si>
  <si>
    <t>niedobory inwentaryzacyjne</t>
  </si>
  <si>
    <t>utrata przydatności gospodarczej</t>
  </si>
  <si>
    <t>6</t>
  </si>
  <si>
    <t>Zwiększenia umorzeń</t>
  </si>
  <si>
    <t>7</t>
  </si>
  <si>
    <t>umorzenie sprzedanych składników aktywów</t>
  </si>
  <si>
    <t>umorzenie nieodpłatnie przekazanych składników aktywów</t>
  </si>
  <si>
    <t>umorzenie składników aktywów  wniesionych aportem do spółki</t>
  </si>
  <si>
    <t>umorzenie składników aktywów aktualizowanych</t>
  </si>
  <si>
    <t>umorzenie składników aktywów, które utraciły przydatność gospodarczą</t>
  </si>
  <si>
    <t>8</t>
  </si>
  <si>
    <t>9</t>
  </si>
  <si>
    <t>10</t>
  </si>
  <si>
    <t>Zmniejszenia umorzeń</t>
  </si>
  <si>
    <t>Razem</t>
  </si>
  <si>
    <t>Stan na początek roku obrotowego</t>
  </si>
  <si>
    <t>Grupa według KŚT</t>
  </si>
  <si>
    <t>Zmiany w trakcie roku obrotowego</t>
  </si>
  <si>
    <t>zwiększenia</t>
  </si>
  <si>
    <t>zmniejszenia</t>
  </si>
  <si>
    <t>Rodzaj należności</t>
  </si>
  <si>
    <t>Zmiany stanu odpisów w ciągu roku obrotowego</t>
  </si>
  <si>
    <t>wykorzystanie</t>
  </si>
  <si>
    <t>Urządzenia techniczne             i maszyny</t>
  </si>
  <si>
    <t>Należności jednostek i samorządowego zakładu budżetowego</t>
  </si>
  <si>
    <t>należności z tytułu ubezpieczeń społecznych                     i innych świadczeń</t>
  </si>
  <si>
    <t>Odpisy aktualizujące zapasy według pozycji bilansowych</t>
  </si>
  <si>
    <t>Materiały</t>
  </si>
  <si>
    <t>Produkty gotowe</t>
  </si>
  <si>
    <t>1.2.1</t>
  </si>
  <si>
    <t>1.2.2</t>
  </si>
  <si>
    <t>1.2.3</t>
  </si>
  <si>
    <t>1.2.4</t>
  </si>
  <si>
    <t>Odprawy emerytalne i rentowe</t>
  </si>
  <si>
    <t>Inne (w zakresie funduszu płac)*</t>
  </si>
  <si>
    <t>Jednostka nie zawarła umów leasingu.</t>
  </si>
  <si>
    <t>Zwiększenia            w roku obrotowym</t>
  </si>
  <si>
    <t>Grunty (w tym prawo wieczystego użytkowania)</t>
  </si>
  <si>
    <t>Wartości niematerialne i prawne</t>
  </si>
  <si>
    <t>Urządzenia techniczne i maszyny</t>
  </si>
  <si>
    <t>Nazwa składnika aktywów według układu w bilansie</t>
  </si>
  <si>
    <t>Zmniejszenia wartości początkowej</t>
  </si>
  <si>
    <t>Stan na koniec roku obrotowego (3+4+5)</t>
  </si>
  <si>
    <t>Koszt środków trwałych w budowie w ciągu roku obrotowego</t>
  </si>
  <si>
    <t>Udziałów i akcji</t>
  </si>
  <si>
    <t>rok - miesiąc - dzień</t>
  </si>
  <si>
    <t xml:space="preserve">                       zakładu budżetowego /</t>
  </si>
  <si>
    <t>1. Akcje i udziały</t>
  </si>
  <si>
    <t>2. Inne papiery wartościowe</t>
  </si>
  <si>
    <t>Odszkodowania</t>
  </si>
  <si>
    <t>Kary</t>
  </si>
  <si>
    <t>Darowizny</t>
  </si>
  <si>
    <t>Pozostałe</t>
  </si>
  <si>
    <t>Gwarancje należytego wykonania umowy, z tytułu wad i usterek oraz przetargowe</t>
  </si>
  <si>
    <t>wykazana w bilansie *</t>
  </si>
  <si>
    <t>nabycie (z zakupu)</t>
  </si>
  <si>
    <t>nabycie (przemieszczenie wewnętrzne ze środków trwałych w budowie)</t>
  </si>
  <si>
    <t>nieodpłatne otrzymanie (na podstawie dowodu OT)</t>
  </si>
  <si>
    <t>nieodpłatne otrzymanie (na podstawie dowodu PT)</t>
  </si>
  <si>
    <t>inne zwiększenia</t>
  </si>
  <si>
    <t>inne zmniejszenia</t>
  </si>
  <si>
    <t>amortyzacja okresu bieżącego</t>
  </si>
  <si>
    <t>umorzenie zlikwidowanych składników aktywów</t>
  </si>
  <si>
    <t>a) środki trwałe (w tym dobra kultury) oraz wartości niematerialne i prawne, które są umarzane stopniowo</t>
  </si>
  <si>
    <t>b) środki trwałe oraz wartości niematerialne i prawne, które są umarzane jednorazowo w miesiącu przyjęcia do używania</t>
  </si>
  <si>
    <t>Inne środki trwałe</t>
  </si>
  <si>
    <t>Urządzenia techniczne                     i maszyny</t>
  </si>
  <si>
    <t>Budynki, lokale        i obiekty inżynierii lądowej                  i wodnej</t>
  </si>
  <si>
    <t>nabycie (przemieszczenie wewnętrzne ze środków trwałych w budowie - pierwsze wyposażenie)</t>
  </si>
  <si>
    <r>
      <rPr>
        <sz val="16"/>
        <color indexed="10"/>
        <rFont val="Arial"/>
        <family val="2"/>
      </rPr>
      <t xml:space="preserve"> </t>
    </r>
    <r>
      <rPr>
        <sz val="16"/>
        <rFont val="Arial"/>
        <family val="2"/>
      </rPr>
      <t>*) łączna wartość odpisów aktualizujących długoterminowe aktywa finansowe wynosi ………………………... zł</t>
    </r>
  </si>
  <si>
    <t>*) Zobowiązania finansowe z tytułu kredytów i pożyczek zabezpieczone wekslami własnymi (in blanco) wg stanu na dzień 31.12. ………. r. stanowią kwotę ……………….. zł, w tym odsetki stanowią kwotę ……………….. zł.</t>
  </si>
  <si>
    <t>Nie dotyczy jednostki budżetowej/zakładu budżetowego.</t>
  </si>
  <si>
    <t>Uwaga: należy wykazać wartość w złotych i groszach</t>
  </si>
  <si>
    <t>Uwaga: dane wykazuje Urząd</t>
  </si>
  <si>
    <t>Załącznik nr 14</t>
  </si>
  <si>
    <t>Prezydenta Miasta Lublin</t>
  </si>
  <si>
    <t xml:space="preserve"> Kierownik jednostki budżetowej /samorządowego</t>
  </si>
  <si>
    <t xml:space="preserve">         dyrektor komórki organizacyjnej Urzędu</t>
  </si>
  <si>
    <t>Główny księgowy jednostki budżetowej / samorządowego</t>
  </si>
  <si>
    <t xml:space="preserve">    zakładu budżetowego / kierownik referatu w komórce</t>
  </si>
  <si>
    <t xml:space="preserve">                             organizacyjnej Urzędu</t>
  </si>
  <si>
    <t>Nie dotyczy jednostkowych informacji dodatkowych .</t>
  </si>
  <si>
    <t>wg ceny nabycia</t>
  </si>
  <si>
    <t>Uwaga: należy podać inne niezbędne informacje, w tym wyjaśnienia przyczyny i skutki (liczbowo) niezastosowania określonego przepisu ustawy, np.: informację o dofinansowaniu do zadań ustawowo zleconych gminie i zadań z zakresu administracji rządowej wykonywanych przez powiat</t>
  </si>
  <si>
    <t>Nie dotyczy jednostkowych informacji dodatkowych, z wyjątkiem zakładu budżetowego.</t>
  </si>
  <si>
    <t>Uwaga: samorządowy zakład budżetowy powinien zaprezentować ujęcie przekazanej nadwyżki do budżetu, tj. różnicę między wynikiem finansowym z bilansu, rachunku zysków i strat a zmianami w funduszu</t>
  </si>
  <si>
    <t xml:space="preserve">Miejski Urząd Pracy w Lublinie </t>
  </si>
  <si>
    <t xml:space="preserve">ul. Niecała 14 , 20-080 Lublin </t>
  </si>
  <si>
    <t xml:space="preserve">Urząd Pracy wykonuje zadania samorządu powiatu w zakresie polityki rynku pracy, zgodnie z art. 9 ust. 1 ustawy z dnia 20 kwietnia 2004 r.o promocji zatrudnienia i instytucjach rynku pracy </t>
  </si>
  <si>
    <t>Jednostka nie dysponuje takimi informacjami.</t>
  </si>
  <si>
    <t>Jednostka nie posiada zobowiązań warunkowych</t>
  </si>
  <si>
    <t>Jednostka nie dokonuje czynnych i biernych rozliczeń miedzyokresowych zgodnie z zarządzeniem nr 95/12/2017 Prezydenta Miasta Lublin z dnia 29 grudnia 2017 r.  w sprawie zasad prowadzenia rachunkowości dla jednostek budżetowych Gminy Lublin.</t>
  </si>
  <si>
    <t>Jednostka nie otrzymała gwarancji i poręczeń niewykazanych w bilansie.</t>
  </si>
  <si>
    <t>*) np.: odprawa z tytułu rozwiązania umowy o pracę z przyczyn nie dotyczących pracownika, odszkodowanie za skrócony okres wypowiedzenia, odprawy wypłacane funkcjonariuszom w związku ze zwolnieniem ze służby, jednorazowe odszkodowanie wypłacane w związku z doznaniem stałego lub długotrwałego uszczerbku na zdrowiu albo ze śmiercią lub utratą mienia, nagrody i zapomogi dla funkcjonariuszy, pozostałe należności wypłacane funkcjonariuszom – rekompensaty wypłacane funkcjonariuszom za przedłużony czas służby, świadczenia pieniężne wypłacane przez okres roku funkcjonariuszom zwolnionym ze służby, zasiłki na zagospodarowanie dla pracowników pedagogicznych, odprawy z KN dla pracowników pedagogicznych z tego: zasiłki na zagospodarowanie, odprawy z KN i ekwiwalenty za urlopy dla pracowników pedagogicznych, ekwiwalenty za urlopy dla pracowników administracji i obsługi.</t>
  </si>
  <si>
    <t>Główny Księgowy
mgr Edyta Domaniuk</t>
  </si>
  <si>
    <t>(dokument w postaci elektronicznej podpisany
kwalifikowanym podpisem elektronicznym)</t>
  </si>
  <si>
    <t xml:space="preserve">   Dyrektor
Miejskiego Urzędu Pracy w Lublinie
mgr Katarzyna Kępa</t>
  </si>
  <si>
    <t>Miejski Urząd Pracy w Lublinie
ul. Niecała 14, 20-080 Lublin
tel. 81 466 52 00
431213647</t>
  </si>
  <si>
    <t>do zarządzenia nr 74/5/2018</t>
  </si>
  <si>
    <t>z dnia 21 maja 2018 r.</t>
  </si>
  <si>
    <t>Załącznik nr 1 do zarządzenia nr  175/1/2020        Prezydenta Miasta Lublin z dnia 31 stycznia 2020 r.</t>
  </si>
  <si>
    <t>dotychczasowe umorzenie składników aktywów otrzymanych nieodpłatnie (na dzień otrzymania)</t>
  </si>
  <si>
    <t>umorzenie składników aktywów stanowiących niedobory inwentaryzacyjne</t>
  </si>
  <si>
    <t xml:space="preserve">INFORMACJA DODATKOWA                                                                                                                                                                                                                                                                           do sprawozdania finansowego za 2021 rok </t>
  </si>
  <si>
    <t>Roczne sprawozdanie finansowe jednostki budżetowej/zakładu budżetowego zostało sporządzone za 2021 rok</t>
  </si>
  <si>
    <t>Wartość początkowa - stan na 01.01.2021r.</t>
  </si>
  <si>
    <t>Wartość początkowa (1+2-3)                                       - stan na 31.12.2021 r.</t>
  </si>
  <si>
    <t>Stan umorzeń na 01.01.2021 r.</t>
  </si>
  <si>
    <t>Stan umorzeń (5+6-7) na dzień  31.12.2021r.</t>
  </si>
  <si>
    <t>Wartość netto (1-5) na 01.01.2021 r.</t>
  </si>
  <si>
    <t>Wartość netto (4-8) na 31.12.2021 r.</t>
  </si>
  <si>
    <t>Wartość początkowa - stan na 01.01.2021 r.</t>
  </si>
  <si>
    <t>Wartość początkowa (1+2-3)                                       - stan na 31.12. 2021 r.</t>
  </si>
  <si>
    <t>Stan umorzeń (5+6-7) na dzień  31.12.2021 r.</t>
  </si>
  <si>
    <t>Wartość netto (1-5) na 01.01. 2021 r.</t>
  </si>
  <si>
    <t>Wartość netto (4-8) na 31.12. 2021 r.</t>
  </si>
  <si>
    <r>
      <rPr>
        <sz val="16"/>
        <rFont val="Arial"/>
        <family val="2"/>
      </rPr>
      <t>Wyłączenia wzajemnych rozliczeń pomiedzy samorzadowymi jednostkami budżetowymi i samorządowym zakładem budżetowym w: bilansie (należności i zobowiązania) stanowią kwotę 16 737,00 zł, rachunku zysków i strat: przychody na kwotę 576 640,45 zł i koszty na kwotę 22 228 014,09 zł,</t>
    </r>
    <r>
      <rPr>
        <sz val="16"/>
        <color indexed="10"/>
        <rFont val="Arial"/>
        <family val="2"/>
      </rPr>
      <t xml:space="preserve"> </t>
    </r>
    <r>
      <rPr>
        <sz val="16"/>
        <rFont val="Arial"/>
        <family val="2"/>
      </rPr>
      <t xml:space="preserve">zestawieniu zmian w funduszu: </t>
    </r>
    <r>
      <rPr>
        <sz val="16"/>
        <color indexed="10"/>
        <rFont val="Arial"/>
        <family val="2"/>
      </rPr>
      <t>z</t>
    </r>
    <r>
      <rPr>
        <sz val="16"/>
        <rFont val="Arial"/>
        <family val="2"/>
      </rPr>
      <t>większenie na kwotę 22 060 609,84 zł i zmniejszenie na kwotę 20 303 048,58 zł oraz w informacji dodatkowej: nieodpłatnie otrzymane i nieodpłatnie przekazane środki trwałe stanowią kwotę 45 169,55 zł i umorzenia na kwotę 307 295,55 zł.</t>
    </r>
  </si>
  <si>
    <t>2022 - 03 - 29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</si>
</sst>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ddd\,\ d\ mmmm\ yyyy"/>
  </numFmts>
  <fonts count="51">
    <font>
      <sz val="10"/>
      <name val="Arial CE"/>
      <family val="2"/>
    </font>
    <font>
      <sz val="10"/>
      <name val="Arial"/>
      <family val="0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vertAlign val="superscript"/>
      <sz val="16"/>
      <name val="Arial"/>
      <family val="2"/>
    </font>
    <font>
      <sz val="13"/>
      <name val="Arial"/>
      <family val="2"/>
    </font>
    <font>
      <sz val="16"/>
      <name val="Arial CE"/>
      <family val="2"/>
    </font>
    <font>
      <sz val="14"/>
      <name val="Arial"/>
      <family val="2"/>
    </font>
    <font>
      <sz val="16"/>
      <color indexed="10"/>
      <name val="Arial"/>
      <family val="2"/>
    </font>
    <font>
      <sz val="9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 CE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 CE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6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double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1" fillId="0" borderId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246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49" fontId="3" fillId="16" borderId="10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49" fontId="4" fillId="0" borderId="11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49" fontId="4" fillId="4" borderId="11" xfId="0" applyNumberFormat="1" applyFont="1" applyFill="1" applyBorder="1" applyAlignment="1">
      <alignment vertical="center"/>
    </xf>
    <xf numFmtId="49" fontId="3" fillId="16" borderId="11" xfId="0" applyNumberFormat="1" applyFont="1" applyFill="1" applyBorder="1" applyAlignment="1">
      <alignment vertical="center"/>
    </xf>
    <xf numFmtId="49" fontId="4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right" vertical="center"/>
    </xf>
    <xf numFmtId="49" fontId="4" fillId="0" borderId="11" xfId="0" applyNumberFormat="1" applyFont="1" applyFill="1" applyBorder="1" applyAlignment="1">
      <alignment vertical="center"/>
    </xf>
    <xf numFmtId="49" fontId="4" fillId="0" borderId="15" xfId="0" applyNumberFormat="1" applyFont="1" applyFill="1" applyBorder="1" applyAlignment="1">
      <alignment vertical="center"/>
    </xf>
    <xf numFmtId="0" fontId="4" fillId="0" borderId="13" xfId="0" applyFont="1" applyBorder="1" applyAlignment="1">
      <alignment horizontal="right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49" fontId="4" fillId="0" borderId="16" xfId="0" applyNumberFormat="1" applyFont="1" applyBorder="1" applyAlignment="1">
      <alignment vertical="center"/>
    </xf>
    <xf numFmtId="0" fontId="6" fillId="0" borderId="14" xfId="0" applyFont="1" applyBorder="1" applyAlignment="1">
      <alignment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49" fontId="4" fillId="0" borderId="14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vertical="center"/>
    </xf>
    <xf numFmtId="49" fontId="2" fillId="0" borderId="18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7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right" vertical="center"/>
    </xf>
    <xf numFmtId="4" fontId="4" fillId="0" borderId="14" xfId="0" applyNumberFormat="1" applyFont="1" applyFill="1" applyBorder="1" applyAlignment="1">
      <alignment horizontal="center" vertical="center"/>
    </xf>
    <xf numFmtId="4" fontId="4" fillId="0" borderId="14" xfId="0" applyNumberFormat="1" applyFont="1" applyBorder="1" applyAlignment="1">
      <alignment vertical="center"/>
    </xf>
    <xf numFmtId="4" fontId="8" fillId="0" borderId="14" xfId="0" applyNumberFormat="1" applyFont="1" applyBorder="1" applyAlignment="1">
      <alignment vertical="center"/>
    </xf>
    <xf numFmtId="49" fontId="4" fillId="0" borderId="19" xfId="0" applyNumberFormat="1" applyFont="1" applyFill="1" applyBorder="1" applyAlignment="1">
      <alignment vertical="center"/>
    </xf>
    <xf numFmtId="0" fontId="8" fillId="0" borderId="0" xfId="0" applyFont="1" applyAlignment="1">
      <alignment/>
    </xf>
    <xf numFmtId="0" fontId="1" fillId="0" borderId="0" xfId="0" applyFont="1" applyAlignment="1">
      <alignment horizontal="left"/>
    </xf>
    <xf numFmtId="49" fontId="4" fillId="0" borderId="0" xfId="0" applyNumberFormat="1" applyFont="1" applyBorder="1" applyAlignment="1">
      <alignment/>
    </xf>
    <xf numFmtId="4" fontId="4" fillId="0" borderId="20" xfId="0" applyNumberFormat="1" applyFont="1" applyFill="1" applyBorder="1" applyAlignment="1">
      <alignment vertical="center" wrapText="1"/>
    </xf>
    <xf numFmtId="4" fontId="4" fillId="0" borderId="14" xfId="0" applyNumberFormat="1" applyFont="1" applyFill="1" applyBorder="1" applyAlignment="1">
      <alignment vertical="center"/>
    </xf>
    <xf numFmtId="0" fontId="8" fillId="0" borderId="0" xfId="0" applyFont="1" applyAlignment="1">
      <alignment horizontal="center"/>
    </xf>
    <xf numFmtId="0" fontId="4" fillId="4" borderId="21" xfId="0" applyFont="1" applyFill="1" applyBorder="1" applyAlignment="1">
      <alignment horizontal="left" vertical="center"/>
    </xf>
    <xf numFmtId="0" fontId="4" fillId="4" borderId="22" xfId="0" applyFont="1" applyFill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4" borderId="21" xfId="0" applyFont="1" applyFill="1" applyBorder="1" applyAlignment="1">
      <alignment horizontal="left" vertical="center" wrapText="1"/>
    </xf>
    <xf numFmtId="0" fontId="4" fillId="4" borderId="22" xfId="0" applyFont="1" applyFill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4" fontId="4" fillId="0" borderId="21" xfId="0" applyNumberFormat="1" applyFont="1" applyBorder="1" applyAlignment="1">
      <alignment horizontal="center" vertical="center"/>
    </xf>
    <xf numFmtId="4" fontId="4" fillId="0" borderId="22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20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44" fontId="4" fillId="0" borderId="15" xfId="0" applyNumberFormat="1" applyFont="1" applyBorder="1" applyAlignment="1">
      <alignment horizontal="center" vertical="center"/>
    </xf>
    <xf numFmtId="44" fontId="4" fillId="0" borderId="21" xfId="0" applyNumberFormat="1" applyFont="1" applyBorder="1" applyAlignment="1">
      <alignment horizontal="center" vertical="center"/>
    </xf>
    <xf numFmtId="44" fontId="4" fillId="0" borderId="12" xfId="0" applyNumberFormat="1" applyFont="1" applyBorder="1" applyAlignment="1">
      <alignment horizontal="center" vertical="center"/>
    </xf>
    <xf numFmtId="44" fontId="4" fillId="0" borderId="20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right" vertical="center"/>
    </xf>
    <xf numFmtId="49" fontId="4" fillId="0" borderId="21" xfId="0" applyNumberFormat="1" applyFont="1" applyFill="1" applyBorder="1" applyAlignment="1">
      <alignment horizontal="right" vertical="center"/>
    </xf>
    <xf numFmtId="49" fontId="4" fillId="0" borderId="22" xfId="0" applyNumberFormat="1" applyFont="1" applyFill="1" applyBorder="1" applyAlignment="1">
      <alignment horizontal="right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/>
    </xf>
    <xf numFmtId="4" fontId="4" fillId="0" borderId="14" xfId="0" applyNumberFormat="1" applyFont="1" applyFill="1" applyBorder="1" applyAlignment="1">
      <alignment horizontal="center" vertical="center"/>
    </xf>
    <xf numFmtId="4" fontId="4" fillId="0" borderId="21" xfId="0" applyNumberFormat="1" applyFont="1" applyFill="1" applyBorder="1" applyAlignment="1">
      <alignment horizontal="center" vertical="center"/>
    </xf>
    <xf numFmtId="4" fontId="4" fillId="0" borderId="22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right" vertical="center"/>
    </xf>
    <xf numFmtId="49" fontId="4" fillId="0" borderId="21" xfId="0" applyNumberFormat="1" applyFont="1" applyBorder="1" applyAlignment="1">
      <alignment horizontal="right" vertical="center"/>
    </xf>
    <xf numFmtId="49" fontId="4" fillId="0" borderId="12" xfId="0" applyNumberFormat="1" applyFont="1" applyBorder="1" applyAlignment="1">
      <alignment horizontal="right" vertical="center"/>
    </xf>
    <xf numFmtId="0" fontId="4" fillId="0" borderId="15" xfId="0" applyNumberFormat="1" applyFont="1" applyBorder="1" applyAlignment="1">
      <alignment horizontal="left" vertical="top" wrapText="1"/>
    </xf>
    <xf numFmtId="0" fontId="4" fillId="0" borderId="21" xfId="0" applyNumberFormat="1" applyFont="1" applyBorder="1" applyAlignment="1">
      <alignment horizontal="left" vertical="top" wrapText="1"/>
    </xf>
    <xf numFmtId="0" fontId="4" fillId="0" borderId="22" xfId="0" applyNumberFormat="1" applyFont="1" applyBorder="1" applyAlignment="1">
      <alignment horizontal="left" vertical="top" wrapText="1"/>
    </xf>
    <xf numFmtId="0" fontId="4" fillId="0" borderId="15" xfId="0" applyNumberFormat="1" applyFont="1" applyBorder="1" applyAlignment="1">
      <alignment horizontal="left" vertical="center" wrapText="1"/>
    </xf>
    <xf numFmtId="0" fontId="4" fillId="0" borderId="21" xfId="0" applyNumberFormat="1" applyFont="1" applyBorder="1" applyAlignment="1">
      <alignment horizontal="left" vertical="center" wrapText="1"/>
    </xf>
    <xf numFmtId="0" fontId="4" fillId="0" borderId="22" xfId="0" applyNumberFormat="1" applyFont="1" applyBorder="1" applyAlignment="1">
      <alignment horizontal="left" vertical="center" wrapText="1"/>
    </xf>
    <xf numFmtId="49" fontId="4" fillId="0" borderId="20" xfId="0" applyNumberFormat="1" applyFont="1" applyBorder="1" applyAlignment="1">
      <alignment horizontal="left" vertical="center"/>
    </xf>
    <xf numFmtId="49" fontId="4" fillId="0" borderId="21" xfId="0" applyNumberFormat="1" applyFont="1" applyBorder="1" applyAlignment="1">
      <alignment horizontal="left" vertical="center"/>
    </xf>
    <xf numFmtId="49" fontId="4" fillId="0" borderId="12" xfId="0" applyNumberFormat="1" applyFont="1" applyBorder="1" applyAlignment="1">
      <alignment horizontal="left" vertical="center"/>
    </xf>
    <xf numFmtId="49" fontId="4" fillId="0" borderId="14" xfId="0" applyNumberFormat="1" applyFont="1" applyBorder="1" applyAlignment="1">
      <alignment horizontal="left" vertical="center"/>
    </xf>
    <xf numFmtId="4" fontId="4" fillId="0" borderId="15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left" vertical="center" wrapText="1"/>
    </xf>
    <xf numFmtId="49" fontId="4" fillId="0" borderId="21" xfId="0" applyNumberFormat="1" applyFont="1" applyBorder="1" applyAlignment="1">
      <alignment horizontal="left" vertical="center" wrapText="1"/>
    </xf>
    <xf numFmtId="49" fontId="4" fillId="0" borderId="22" xfId="0" applyNumberFormat="1" applyFont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4" fontId="4" fillId="0" borderId="20" xfId="0" applyNumberFormat="1" applyFont="1" applyFill="1" applyBorder="1" applyAlignment="1">
      <alignment horizontal="center" vertical="center" wrapText="1"/>
    </xf>
    <xf numFmtId="4" fontId="4" fillId="0" borderId="21" xfId="0" applyNumberFormat="1" applyFont="1" applyFill="1" applyBorder="1" applyAlignment="1">
      <alignment horizontal="center" vertical="center" wrapText="1"/>
    </xf>
    <xf numFmtId="4" fontId="4" fillId="0" borderId="22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right" vertical="center"/>
    </xf>
    <xf numFmtId="0" fontId="4" fillId="0" borderId="21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4" fillId="0" borderId="32" xfId="0" applyFont="1" applyFill="1" applyBorder="1" applyAlignment="1">
      <alignment horizontal="center" wrapText="1"/>
    </xf>
    <xf numFmtId="0" fontId="4" fillId="0" borderId="33" xfId="0" applyFont="1" applyFill="1" applyBorder="1" applyAlignment="1">
      <alignment horizontal="center" wrapText="1"/>
    </xf>
    <xf numFmtId="4" fontId="4" fillId="0" borderId="15" xfId="0" applyNumberFormat="1" applyFont="1" applyBorder="1" applyAlignment="1">
      <alignment horizontal="center" vertical="center" wrapText="1"/>
    </xf>
    <xf numFmtId="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" fontId="4" fillId="0" borderId="15" xfId="0" applyNumberFormat="1" applyFont="1" applyBorder="1" applyAlignment="1">
      <alignment horizontal="left" vertical="center" wrapText="1"/>
    </xf>
    <xf numFmtId="4" fontId="4" fillId="0" borderId="21" xfId="0" applyNumberFormat="1" applyFont="1" applyBorder="1" applyAlignment="1">
      <alignment horizontal="left" vertical="center" wrapText="1"/>
    </xf>
    <xf numFmtId="4" fontId="4" fillId="0" borderId="22" xfId="0" applyNumberFormat="1" applyFont="1" applyBorder="1" applyAlignment="1">
      <alignment horizontal="left" vertical="center" wrapText="1"/>
    </xf>
    <xf numFmtId="4" fontId="4" fillId="0" borderId="14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right" vertical="center"/>
    </xf>
    <xf numFmtId="0" fontId="4" fillId="0" borderId="21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right" vertical="center"/>
    </xf>
    <xf numFmtId="4" fontId="4" fillId="0" borderId="34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 wrapText="1"/>
    </xf>
    <xf numFmtId="4" fontId="4" fillId="0" borderId="20" xfId="0" applyNumberFormat="1" applyFont="1" applyBorder="1" applyAlignment="1">
      <alignment horizontal="center" vertical="center"/>
    </xf>
    <xf numFmtId="0" fontId="50" fillId="0" borderId="15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4" fillId="0" borderId="15" xfId="0" applyFont="1" applyFill="1" applyBorder="1" applyAlignment="1">
      <alignment horizontal="right" vertical="center" wrapText="1"/>
    </xf>
    <xf numFmtId="0" fontId="4" fillId="0" borderId="21" xfId="0" applyFont="1" applyFill="1" applyBorder="1" applyAlignment="1">
      <alignment horizontal="right" vertical="center" wrapText="1"/>
    </xf>
    <xf numFmtId="0" fontId="4" fillId="0" borderId="22" xfId="0" applyFont="1" applyFill="1" applyBorder="1" applyAlignment="1">
      <alignment horizontal="right" vertical="center" wrapText="1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4" fontId="4" fillId="0" borderId="14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right" vertical="center" wrapText="1"/>
    </xf>
    <xf numFmtId="0" fontId="4" fillId="0" borderId="14" xfId="0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4" fontId="4" fillId="0" borderId="15" xfId="0" applyNumberFormat="1" applyFont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left" vertical="center"/>
    </xf>
    <xf numFmtId="4" fontId="4" fillId="0" borderId="20" xfId="0" applyNumberFormat="1" applyFont="1" applyFill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left" vertical="center"/>
    </xf>
    <xf numFmtId="49" fontId="4" fillId="0" borderId="21" xfId="0" applyNumberFormat="1" applyFont="1" applyFill="1" applyBorder="1" applyAlignment="1">
      <alignment horizontal="left" vertical="center"/>
    </xf>
    <xf numFmtId="49" fontId="4" fillId="0" borderId="12" xfId="0" applyNumberFormat="1" applyFont="1" applyFill="1" applyBorder="1" applyAlignment="1">
      <alignment horizontal="left" vertical="center"/>
    </xf>
    <xf numFmtId="49" fontId="4" fillId="0" borderId="14" xfId="0" applyNumberFormat="1" applyFont="1" applyFill="1" applyBorder="1" applyAlignment="1">
      <alignment horizontal="left" vertical="center" wrapText="1"/>
    </xf>
    <xf numFmtId="49" fontId="4" fillId="0" borderId="20" xfId="0" applyNumberFormat="1" applyFont="1" applyFill="1" applyBorder="1" applyAlignment="1">
      <alignment horizontal="left" vertical="center" wrapText="1"/>
    </xf>
    <xf numFmtId="49" fontId="4" fillId="0" borderId="21" xfId="0" applyNumberFormat="1" applyFont="1" applyFill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left" vertical="center" wrapText="1"/>
    </xf>
    <xf numFmtId="49" fontId="2" fillId="0" borderId="20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49" fontId="4" fillId="0" borderId="35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36" xfId="0" applyNumberFormat="1" applyFont="1" applyFill="1" applyBorder="1" applyAlignment="1">
      <alignment horizontal="center" vertical="center"/>
    </xf>
    <xf numFmtId="49" fontId="4" fillId="0" borderId="37" xfId="0" applyNumberFormat="1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/>
    </xf>
    <xf numFmtId="49" fontId="4" fillId="0" borderId="22" xfId="0" applyNumberFormat="1" applyFont="1" applyFill="1" applyBorder="1" applyAlignment="1">
      <alignment horizontal="center" vertical="center"/>
    </xf>
    <xf numFmtId="0" fontId="3" fillId="16" borderId="15" xfId="0" applyFont="1" applyFill="1" applyBorder="1" applyAlignment="1">
      <alignment horizontal="left" vertical="center"/>
    </xf>
    <xf numFmtId="0" fontId="3" fillId="16" borderId="21" xfId="0" applyFont="1" applyFill="1" applyBorder="1" applyAlignment="1">
      <alignment horizontal="left" vertical="center"/>
    </xf>
    <xf numFmtId="0" fontId="3" fillId="16" borderId="22" xfId="0" applyFont="1" applyFill="1" applyBorder="1" applyAlignment="1">
      <alignment horizontal="left" vertical="center"/>
    </xf>
    <xf numFmtId="0" fontId="4" fillId="4" borderId="15" xfId="0" applyFont="1" applyFill="1" applyBorder="1" applyAlignment="1">
      <alignment horizontal="left" vertical="center"/>
    </xf>
    <xf numFmtId="0" fontId="50" fillId="0" borderId="15" xfId="0" applyFont="1" applyFill="1" applyBorder="1" applyAlignment="1">
      <alignment horizontal="left" vertical="center" wrapText="1"/>
    </xf>
    <xf numFmtId="0" fontId="50" fillId="0" borderId="21" xfId="0" applyFont="1" applyFill="1" applyBorder="1" applyAlignment="1">
      <alignment horizontal="left" vertical="center" wrapText="1"/>
    </xf>
    <xf numFmtId="0" fontId="50" fillId="0" borderId="22" xfId="0" applyFont="1" applyFill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11" fillId="0" borderId="0" xfId="0" applyFont="1" applyAlignment="1">
      <alignment horizontal="center" wrapText="1"/>
    </xf>
    <xf numFmtId="49" fontId="4" fillId="0" borderId="0" xfId="0" applyNumberFormat="1" applyFont="1" applyBorder="1" applyAlignment="1">
      <alignment horizontal="left" vertical="center"/>
    </xf>
    <xf numFmtId="0" fontId="3" fillId="0" borderId="45" xfId="0" applyFont="1" applyBorder="1" applyAlignment="1">
      <alignment horizontal="center" vertical="center" wrapText="1"/>
    </xf>
    <xf numFmtId="0" fontId="3" fillId="16" borderId="46" xfId="0" applyFont="1" applyFill="1" applyBorder="1" applyAlignment="1">
      <alignment horizontal="left" vertical="center"/>
    </xf>
    <xf numFmtId="0" fontId="3" fillId="16" borderId="47" xfId="0" applyFont="1" applyFill="1" applyBorder="1" applyAlignment="1">
      <alignment horizontal="left" vertical="center"/>
    </xf>
    <xf numFmtId="0" fontId="3" fillId="16" borderId="48" xfId="0" applyFont="1" applyFill="1" applyBorder="1" applyAlignment="1">
      <alignment horizontal="lef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5"/>
  <sheetViews>
    <sheetView tabSelected="1" zoomScale="60" zoomScaleNormal="60" zoomScaleSheetLayoutView="70" zoomScalePageLayoutView="0" workbookViewId="0" topLeftCell="B220">
      <selection activeCell="H242" sqref="H242"/>
    </sheetView>
  </sheetViews>
  <sheetFormatPr defaultColWidth="9.00390625" defaultRowHeight="12.75"/>
  <cols>
    <col min="1" max="1" width="2.875" style="1" customWidth="1"/>
    <col min="2" max="2" width="7.125" style="1" customWidth="1"/>
    <col min="3" max="3" width="8.125" style="1" customWidth="1"/>
    <col min="4" max="4" width="30.00390625" style="1" customWidth="1"/>
    <col min="5" max="7" width="20.875" style="1" customWidth="1"/>
    <col min="8" max="8" width="26.75390625" style="1" customWidth="1"/>
    <col min="9" max="9" width="20.875" style="1" customWidth="1"/>
    <col min="10" max="10" width="22.625" style="1" customWidth="1"/>
    <col min="11" max="13" width="20.875" style="1" customWidth="1"/>
    <col min="14" max="14" width="7.375" style="1" customWidth="1"/>
    <col min="15" max="15" width="9.125" style="1" customWidth="1"/>
    <col min="16" max="16" width="16.75390625" style="1" customWidth="1"/>
    <col min="17" max="17" width="9.125" style="1" customWidth="1"/>
    <col min="18" max="18" width="18.75390625" style="1" customWidth="1"/>
    <col min="19" max="19" width="12.125" style="1" customWidth="1"/>
    <col min="20" max="20" width="15.125" style="1" customWidth="1"/>
    <col min="21" max="16384" width="9.125" style="1" customWidth="1"/>
  </cols>
  <sheetData>
    <row r="1" spans="2:13" s="49" customFormat="1" ht="18">
      <c r="B1" s="54" t="s">
        <v>253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6" ht="18" customHeight="1">
      <c r="A2" s="240" t="s">
        <v>250</v>
      </c>
      <c r="B2" s="240"/>
      <c r="C2" s="240"/>
      <c r="D2" s="240"/>
      <c r="E2" s="240"/>
      <c r="F2" s="240"/>
    </row>
    <row r="3" spans="1:12" ht="16.5" customHeight="1">
      <c r="A3" s="240"/>
      <c r="B3" s="240"/>
      <c r="C3" s="240"/>
      <c r="D3" s="240"/>
      <c r="E3" s="240"/>
      <c r="F3" s="240"/>
      <c r="L3" s="49" t="s">
        <v>227</v>
      </c>
    </row>
    <row r="4" spans="1:12" ht="16.5" customHeight="1">
      <c r="A4" s="240"/>
      <c r="B4" s="240"/>
      <c r="C4" s="240"/>
      <c r="D4" s="240"/>
      <c r="E4" s="240"/>
      <c r="F4" s="240"/>
      <c r="L4" s="49" t="s">
        <v>251</v>
      </c>
    </row>
    <row r="5" spans="1:12" ht="16.5" customHeight="1">
      <c r="A5" s="240"/>
      <c r="B5" s="240"/>
      <c r="C5" s="240"/>
      <c r="D5" s="240"/>
      <c r="E5" s="240"/>
      <c r="F5" s="240"/>
      <c r="L5" s="49" t="s">
        <v>228</v>
      </c>
    </row>
    <row r="6" spans="1:12" ht="16.5" customHeight="1">
      <c r="A6" s="240"/>
      <c r="B6" s="240"/>
      <c r="C6" s="240"/>
      <c r="D6" s="240"/>
      <c r="E6" s="240"/>
      <c r="F6" s="240"/>
      <c r="L6" s="49" t="s">
        <v>252</v>
      </c>
    </row>
    <row r="7" spans="1:6" ht="16.5" customHeight="1">
      <c r="A7" s="240"/>
      <c r="B7" s="240"/>
      <c r="C7" s="240"/>
      <c r="D7" s="240"/>
      <c r="E7" s="240"/>
      <c r="F7" s="240"/>
    </row>
    <row r="8" spans="2:13" s="2" customFormat="1" ht="47.25" customHeight="1" thickBot="1">
      <c r="B8" s="242" t="s">
        <v>256</v>
      </c>
      <c r="C8" s="242"/>
      <c r="D8" s="242"/>
      <c r="E8" s="242"/>
      <c r="F8" s="242"/>
      <c r="G8" s="242"/>
      <c r="H8" s="242"/>
      <c r="I8" s="242"/>
      <c r="J8" s="242"/>
      <c r="K8" s="242"/>
      <c r="L8" s="242"/>
      <c r="M8" s="242"/>
    </row>
    <row r="9" spans="2:13" s="4" customFormat="1" ht="35.25" customHeight="1" thickTop="1">
      <c r="B9" s="3" t="s">
        <v>0</v>
      </c>
      <c r="C9" s="243" t="s">
        <v>1</v>
      </c>
      <c r="D9" s="244"/>
      <c r="E9" s="244"/>
      <c r="F9" s="244"/>
      <c r="G9" s="244"/>
      <c r="H9" s="244"/>
      <c r="I9" s="244"/>
      <c r="J9" s="244"/>
      <c r="K9" s="244"/>
      <c r="L9" s="244"/>
      <c r="M9" s="245"/>
    </row>
    <row r="10" spans="2:13" s="6" customFormat="1" ht="35.25" customHeight="1">
      <c r="B10" s="5" t="s">
        <v>2</v>
      </c>
      <c r="C10" s="57"/>
      <c r="D10" s="58"/>
      <c r="E10" s="58"/>
      <c r="F10" s="58"/>
      <c r="G10" s="58"/>
      <c r="H10" s="58"/>
      <c r="I10" s="58"/>
      <c r="J10" s="58"/>
      <c r="K10" s="58"/>
      <c r="L10" s="58"/>
      <c r="M10" s="59"/>
    </row>
    <row r="11" spans="2:13" s="6" customFormat="1" ht="35.25" customHeight="1">
      <c r="B11" s="7" t="s">
        <v>3</v>
      </c>
      <c r="C11" s="234" t="s">
        <v>4</v>
      </c>
      <c r="D11" s="55"/>
      <c r="E11" s="55"/>
      <c r="F11" s="55"/>
      <c r="G11" s="55"/>
      <c r="H11" s="55"/>
      <c r="I11" s="55"/>
      <c r="J11" s="55"/>
      <c r="K11" s="55"/>
      <c r="L11" s="55"/>
      <c r="M11" s="56"/>
    </row>
    <row r="12" spans="2:13" s="22" customFormat="1" ht="35.25" customHeight="1">
      <c r="B12" s="14"/>
      <c r="C12" s="57" t="s">
        <v>239</v>
      </c>
      <c r="D12" s="58"/>
      <c r="E12" s="58"/>
      <c r="F12" s="58"/>
      <c r="G12" s="58"/>
      <c r="H12" s="58"/>
      <c r="I12" s="58"/>
      <c r="J12" s="58"/>
      <c r="K12" s="58"/>
      <c r="L12" s="58"/>
      <c r="M12" s="59"/>
    </row>
    <row r="13" spans="2:13" s="6" customFormat="1" ht="35.25" customHeight="1">
      <c r="B13" s="7" t="s">
        <v>5</v>
      </c>
      <c r="C13" s="234" t="s">
        <v>6</v>
      </c>
      <c r="D13" s="55"/>
      <c r="E13" s="55"/>
      <c r="F13" s="55"/>
      <c r="G13" s="55"/>
      <c r="H13" s="55"/>
      <c r="I13" s="55"/>
      <c r="J13" s="55"/>
      <c r="K13" s="55"/>
      <c r="L13" s="55"/>
      <c r="M13" s="56"/>
    </row>
    <row r="14" spans="2:13" s="22" customFormat="1" ht="35.25" customHeight="1">
      <c r="B14" s="14"/>
      <c r="C14" s="57" t="s">
        <v>240</v>
      </c>
      <c r="D14" s="58"/>
      <c r="E14" s="58"/>
      <c r="F14" s="58"/>
      <c r="G14" s="58"/>
      <c r="H14" s="58"/>
      <c r="I14" s="58"/>
      <c r="J14" s="58"/>
      <c r="K14" s="58"/>
      <c r="L14" s="58"/>
      <c r="M14" s="59"/>
    </row>
    <row r="15" spans="2:13" s="6" customFormat="1" ht="35.25" customHeight="1">
      <c r="B15" s="7" t="s">
        <v>7</v>
      </c>
      <c r="C15" s="234" t="s">
        <v>8</v>
      </c>
      <c r="D15" s="55"/>
      <c r="E15" s="55"/>
      <c r="F15" s="55"/>
      <c r="G15" s="55"/>
      <c r="H15" s="55"/>
      <c r="I15" s="55"/>
      <c r="J15" s="55"/>
      <c r="K15" s="55"/>
      <c r="L15" s="55"/>
      <c r="M15" s="56"/>
    </row>
    <row r="16" spans="2:13" s="22" customFormat="1" ht="35.25" customHeight="1">
      <c r="B16" s="14"/>
      <c r="C16" s="57" t="s">
        <v>240</v>
      </c>
      <c r="D16" s="58"/>
      <c r="E16" s="58"/>
      <c r="F16" s="58"/>
      <c r="G16" s="58"/>
      <c r="H16" s="58"/>
      <c r="I16" s="58"/>
      <c r="J16" s="58"/>
      <c r="K16" s="58"/>
      <c r="L16" s="58"/>
      <c r="M16" s="59"/>
    </row>
    <row r="17" spans="2:13" s="6" customFormat="1" ht="35.25" customHeight="1">
      <c r="B17" s="7" t="s">
        <v>9</v>
      </c>
      <c r="C17" s="234" t="s">
        <v>10</v>
      </c>
      <c r="D17" s="55"/>
      <c r="E17" s="55"/>
      <c r="F17" s="55"/>
      <c r="G17" s="55"/>
      <c r="H17" s="55"/>
      <c r="I17" s="55"/>
      <c r="J17" s="55"/>
      <c r="K17" s="55"/>
      <c r="L17" s="55"/>
      <c r="M17" s="56"/>
    </row>
    <row r="18" spans="2:13" s="22" customFormat="1" ht="41.25" customHeight="1">
      <c r="B18" s="14"/>
      <c r="C18" s="239" t="s">
        <v>241</v>
      </c>
      <c r="D18" s="177"/>
      <c r="E18" s="177"/>
      <c r="F18" s="177"/>
      <c r="G18" s="177"/>
      <c r="H18" s="177"/>
      <c r="I18" s="177"/>
      <c r="J18" s="177"/>
      <c r="K18" s="177"/>
      <c r="L18" s="177"/>
      <c r="M18" s="178"/>
    </row>
    <row r="19" spans="2:13" s="6" customFormat="1" ht="35.25" customHeight="1">
      <c r="B19" s="7" t="s">
        <v>11</v>
      </c>
      <c r="C19" s="234" t="s">
        <v>12</v>
      </c>
      <c r="D19" s="55"/>
      <c r="E19" s="55"/>
      <c r="F19" s="55"/>
      <c r="G19" s="55"/>
      <c r="H19" s="55"/>
      <c r="I19" s="55"/>
      <c r="J19" s="55"/>
      <c r="K19" s="55"/>
      <c r="L19" s="55"/>
      <c r="M19" s="56"/>
    </row>
    <row r="20" spans="2:13" s="22" customFormat="1" ht="42.75" customHeight="1">
      <c r="B20" s="14"/>
      <c r="C20" s="73" t="s">
        <v>257</v>
      </c>
      <c r="D20" s="74"/>
      <c r="E20" s="74"/>
      <c r="F20" s="74"/>
      <c r="G20" s="74"/>
      <c r="H20" s="74"/>
      <c r="I20" s="74"/>
      <c r="J20" s="74"/>
      <c r="K20" s="74"/>
      <c r="L20" s="74"/>
      <c r="M20" s="75"/>
    </row>
    <row r="21" spans="2:13" s="6" customFormat="1" ht="35.25" customHeight="1">
      <c r="B21" s="7" t="s">
        <v>13</v>
      </c>
      <c r="C21" s="234" t="s">
        <v>14</v>
      </c>
      <c r="D21" s="55"/>
      <c r="E21" s="55"/>
      <c r="F21" s="55"/>
      <c r="G21" s="55"/>
      <c r="H21" s="55"/>
      <c r="I21" s="55"/>
      <c r="J21" s="55"/>
      <c r="K21" s="55"/>
      <c r="L21" s="55"/>
      <c r="M21" s="56"/>
    </row>
    <row r="22" spans="2:13" s="6" customFormat="1" ht="48" customHeight="1">
      <c r="B22" s="5"/>
      <c r="C22" s="238" t="s">
        <v>234</v>
      </c>
      <c r="D22" s="147"/>
      <c r="E22" s="147"/>
      <c r="F22" s="147"/>
      <c r="G22" s="147"/>
      <c r="H22" s="147"/>
      <c r="I22" s="147"/>
      <c r="J22" s="147"/>
      <c r="K22" s="147"/>
      <c r="L22" s="147"/>
      <c r="M22" s="148"/>
    </row>
    <row r="23" spans="2:13" s="6" customFormat="1" ht="39.75" customHeight="1">
      <c r="B23" s="7" t="s">
        <v>15</v>
      </c>
      <c r="C23" s="161" t="s">
        <v>16</v>
      </c>
      <c r="D23" s="60"/>
      <c r="E23" s="60"/>
      <c r="F23" s="60"/>
      <c r="G23" s="60"/>
      <c r="H23" s="60"/>
      <c r="I23" s="60"/>
      <c r="J23" s="60"/>
      <c r="K23" s="60"/>
      <c r="L23" s="60"/>
      <c r="M23" s="61"/>
    </row>
    <row r="24" spans="2:13" s="22" customFormat="1" ht="96" customHeight="1">
      <c r="B24" s="14"/>
      <c r="C24" s="73" t="s">
        <v>237</v>
      </c>
      <c r="D24" s="74"/>
      <c r="E24" s="74"/>
      <c r="F24" s="74"/>
      <c r="G24" s="74"/>
      <c r="H24" s="74"/>
      <c r="I24" s="74"/>
      <c r="J24" s="74"/>
      <c r="K24" s="74"/>
      <c r="L24" s="74"/>
      <c r="M24" s="75"/>
    </row>
    <row r="25" spans="2:13" s="6" customFormat="1" ht="35.25" customHeight="1">
      <c r="B25" s="7" t="s">
        <v>17</v>
      </c>
      <c r="C25" s="234" t="s">
        <v>18</v>
      </c>
      <c r="D25" s="55"/>
      <c r="E25" s="55"/>
      <c r="F25" s="55"/>
      <c r="G25" s="55"/>
      <c r="H25" s="55"/>
      <c r="I25" s="55"/>
      <c r="J25" s="55"/>
      <c r="K25" s="55"/>
      <c r="L25" s="55"/>
      <c r="M25" s="56"/>
    </row>
    <row r="26" spans="2:13" s="22" customFormat="1" ht="87.75" customHeight="1">
      <c r="B26" s="14"/>
      <c r="C26" s="235" t="s">
        <v>269</v>
      </c>
      <c r="D26" s="236"/>
      <c r="E26" s="236"/>
      <c r="F26" s="236"/>
      <c r="G26" s="236"/>
      <c r="H26" s="236"/>
      <c r="I26" s="236"/>
      <c r="J26" s="236"/>
      <c r="K26" s="236"/>
      <c r="L26" s="236"/>
      <c r="M26" s="237"/>
    </row>
    <row r="27" spans="2:13" s="6" customFormat="1" ht="35.25" customHeight="1">
      <c r="B27" s="8" t="s">
        <v>19</v>
      </c>
      <c r="C27" s="231" t="s">
        <v>131</v>
      </c>
      <c r="D27" s="232"/>
      <c r="E27" s="232"/>
      <c r="F27" s="232"/>
      <c r="G27" s="232"/>
      <c r="H27" s="232"/>
      <c r="I27" s="232"/>
      <c r="J27" s="232"/>
      <c r="K27" s="232"/>
      <c r="L27" s="232"/>
      <c r="M27" s="233"/>
    </row>
    <row r="28" spans="2:13" s="6" customFormat="1" ht="35.25" customHeight="1">
      <c r="B28" s="5" t="s">
        <v>2</v>
      </c>
      <c r="C28" s="57"/>
      <c r="D28" s="58"/>
      <c r="E28" s="58"/>
      <c r="F28" s="58"/>
      <c r="G28" s="58"/>
      <c r="H28" s="58"/>
      <c r="I28" s="58"/>
      <c r="J28" s="58"/>
      <c r="K28" s="58"/>
      <c r="L28" s="58"/>
      <c r="M28" s="59"/>
    </row>
    <row r="29" spans="2:13" s="6" customFormat="1" ht="100.5" customHeight="1">
      <c r="B29" s="7" t="s">
        <v>3</v>
      </c>
      <c r="C29" s="161" t="s">
        <v>20</v>
      </c>
      <c r="D29" s="60"/>
      <c r="E29" s="60"/>
      <c r="F29" s="60"/>
      <c r="G29" s="60"/>
      <c r="H29" s="60"/>
      <c r="I29" s="60"/>
      <c r="J29" s="60"/>
      <c r="K29" s="60"/>
      <c r="L29" s="60"/>
      <c r="M29" s="61"/>
    </row>
    <row r="30" spans="2:13" s="22" customFormat="1" ht="42" customHeight="1">
      <c r="B30" s="14"/>
      <c r="C30" s="222" t="s">
        <v>216</v>
      </c>
      <c r="D30" s="223"/>
      <c r="E30" s="223"/>
      <c r="F30" s="223"/>
      <c r="G30" s="223"/>
      <c r="H30" s="223"/>
      <c r="I30" s="223"/>
      <c r="J30" s="223"/>
      <c r="K30" s="223"/>
      <c r="L30" s="223"/>
      <c r="M30" s="224"/>
    </row>
    <row r="31" spans="2:13" s="22" customFormat="1" ht="20.25">
      <c r="B31" s="14"/>
      <c r="C31" s="225" t="s">
        <v>63</v>
      </c>
      <c r="D31" s="227" t="s">
        <v>140</v>
      </c>
      <c r="E31" s="227"/>
      <c r="F31" s="227"/>
      <c r="G31" s="229" t="s">
        <v>193</v>
      </c>
      <c r="H31" s="229"/>
      <c r="I31" s="229"/>
      <c r="J31" s="229"/>
      <c r="K31" s="229"/>
      <c r="L31" s="229"/>
      <c r="M31" s="230"/>
    </row>
    <row r="32" spans="2:13" s="22" customFormat="1" ht="91.5" customHeight="1">
      <c r="B32" s="14"/>
      <c r="C32" s="226"/>
      <c r="D32" s="228"/>
      <c r="E32" s="228"/>
      <c r="F32" s="228"/>
      <c r="G32" s="23" t="s">
        <v>141</v>
      </c>
      <c r="H32" s="18" t="s">
        <v>142</v>
      </c>
      <c r="I32" s="18" t="s">
        <v>176</v>
      </c>
      <c r="J32" s="18" t="s">
        <v>66</v>
      </c>
      <c r="K32" s="18" t="s">
        <v>143</v>
      </c>
      <c r="L32" s="18" t="s">
        <v>144</v>
      </c>
      <c r="M32" s="24" t="s">
        <v>145</v>
      </c>
    </row>
    <row r="33" spans="2:13" s="30" customFormat="1" ht="24" customHeight="1">
      <c r="B33" s="25"/>
      <c r="C33" s="26" t="s">
        <v>135</v>
      </c>
      <c r="D33" s="219" t="s">
        <v>136</v>
      </c>
      <c r="E33" s="220"/>
      <c r="F33" s="221"/>
      <c r="G33" s="27" t="s">
        <v>137</v>
      </c>
      <c r="H33" s="28">
        <v>4</v>
      </c>
      <c r="I33" s="28">
        <v>5</v>
      </c>
      <c r="J33" s="28">
        <v>6</v>
      </c>
      <c r="K33" s="28">
        <v>7</v>
      </c>
      <c r="L33" s="28">
        <v>8</v>
      </c>
      <c r="M33" s="29">
        <v>9</v>
      </c>
    </row>
    <row r="34" spans="2:13" s="22" customFormat="1" ht="35.25" customHeight="1">
      <c r="B34" s="14"/>
      <c r="C34" s="31" t="s">
        <v>135</v>
      </c>
      <c r="D34" s="209" t="s">
        <v>258</v>
      </c>
      <c r="E34" s="209"/>
      <c r="F34" s="209"/>
      <c r="G34" s="45">
        <v>63750</v>
      </c>
      <c r="H34" s="45">
        <v>4668915.98</v>
      </c>
      <c r="I34" s="45">
        <v>3605419.46</v>
      </c>
      <c r="J34" s="45">
        <v>68000</v>
      </c>
      <c r="K34" s="45">
        <v>86318.09</v>
      </c>
      <c r="L34" s="45">
        <f aca="true" t="shared" si="0" ref="L34:L70">SUM(G34:K34)</f>
        <v>8492403.530000001</v>
      </c>
      <c r="M34" s="45">
        <v>241427.97</v>
      </c>
    </row>
    <row r="35" spans="2:13" s="22" customFormat="1" ht="35.25" customHeight="1">
      <c r="B35" s="14"/>
      <c r="C35" s="31" t="s">
        <v>136</v>
      </c>
      <c r="D35" s="209" t="s">
        <v>146</v>
      </c>
      <c r="E35" s="209"/>
      <c r="F35" s="209"/>
      <c r="G35" s="45">
        <f>SUM(G36:G42)</f>
        <v>0</v>
      </c>
      <c r="H35" s="45">
        <f aca="true" t="shared" si="1" ref="H35:M35">SUM(H36:H42)</f>
        <v>14981.4</v>
      </c>
      <c r="I35" s="45">
        <f>SUM(I36:I42)</f>
        <v>45169.55</v>
      </c>
      <c r="J35" s="45">
        <f t="shared" si="1"/>
        <v>0</v>
      </c>
      <c r="K35" s="45">
        <f t="shared" si="1"/>
        <v>0</v>
      </c>
      <c r="L35" s="45">
        <f t="shared" si="0"/>
        <v>60150.950000000004</v>
      </c>
      <c r="M35" s="45">
        <f t="shared" si="1"/>
        <v>0</v>
      </c>
    </row>
    <row r="36" spans="2:13" s="22" customFormat="1" ht="35.25" customHeight="1">
      <c r="B36" s="14"/>
      <c r="C36" s="31"/>
      <c r="D36" s="209" t="s">
        <v>208</v>
      </c>
      <c r="E36" s="209"/>
      <c r="F36" s="209"/>
      <c r="G36" s="45"/>
      <c r="H36" s="45">
        <v>14981.4</v>
      </c>
      <c r="I36" s="45"/>
      <c r="J36" s="45"/>
      <c r="K36" s="45"/>
      <c r="L36" s="45">
        <f t="shared" si="0"/>
        <v>14981.4</v>
      </c>
      <c r="M36" s="45"/>
    </row>
    <row r="37" spans="2:13" s="22" customFormat="1" ht="43.5" customHeight="1">
      <c r="B37" s="14"/>
      <c r="C37" s="31"/>
      <c r="D37" s="215" t="s">
        <v>209</v>
      </c>
      <c r="E37" s="215"/>
      <c r="F37" s="215"/>
      <c r="G37" s="45"/>
      <c r="H37" s="45"/>
      <c r="I37" s="45"/>
      <c r="J37" s="45"/>
      <c r="K37" s="45"/>
      <c r="L37" s="45">
        <f t="shared" si="0"/>
        <v>0</v>
      </c>
      <c r="M37" s="45"/>
    </row>
    <row r="38" spans="2:13" s="22" customFormat="1" ht="35.25" customHeight="1">
      <c r="B38" s="14"/>
      <c r="C38" s="31"/>
      <c r="D38" s="209" t="s">
        <v>210</v>
      </c>
      <c r="E38" s="209"/>
      <c r="F38" s="209"/>
      <c r="G38" s="45"/>
      <c r="H38" s="45"/>
      <c r="I38" s="45">
        <v>45169.55</v>
      </c>
      <c r="J38" s="45"/>
      <c r="K38" s="45"/>
      <c r="L38" s="45">
        <f t="shared" si="0"/>
        <v>45169.55</v>
      </c>
      <c r="M38" s="45"/>
    </row>
    <row r="39" spans="2:13" s="22" customFormat="1" ht="35.25" customHeight="1">
      <c r="B39" s="14"/>
      <c r="C39" s="31"/>
      <c r="D39" s="209" t="s">
        <v>211</v>
      </c>
      <c r="E39" s="209"/>
      <c r="F39" s="209"/>
      <c r="G39" s="45"/>
      <c r="H39" s="45"/>
      <c r="I39" s="45"/>
      <c r="J39" s="45"/>
      <c r="K39" s="45"/>
      <c r="L39" s="45">
        <f t="shared" si="0"/>
        <v>0</v>
      </c>
      <c r="M39" s="45"/>
    </row>
    <row r="40" spans="2:13" s="22" customFormat="1" ht="35.25" customHeight="1">
      <c r="B40" s="14"/>
      <c r="C40" s="31"/>
      <c r="D40" s="209" t="s">
        <v>147</v>
      </c>
      <c r="E40" s="209"/>
      <c r="F40" s="209"/>
      <c r="G40" s="45"/>
      <c r="H40" s="45"/>
      <c r="I40" s="45"/>
      <c r="J40" s="45"/>
      <c r="K40" s="45"/>
      <c r="L40" s="45">
        <f t="shared" si="0"/>
        <v>0</v>
      </c>
      <c r="M40" s="45"/>
    </row>
    <row r="41" spans="2:13" s="22" customFormat="1" ht="35.25" customHeight="1">
      <c r="B41" s="14"/>
      <c r="C41" s="31"/>
      <c r="D41" s="209" t="s">
        <v>148</v>
      </c>
      <c r="E41" s="209"/>
      <c r="F41" s="209"/>
      <c r="G41" s="45"/>
      <c r="H41" s="45"/>
      <c r="I41" s="45"/>
      <c r="J41" s="45"/>
      <c r="K41" s="45"/>
      <c r="L41" s="45">
        <f t="shared" si="0"/>
        <v>0</v>
      </c>
      <c r="M41" s="45"/>
    </row>
    <row r="42" spans="2:13" s="22" customFormat="1" ht="35.25" customHeight="1">
      <c r="B42" s="14"/>
      <c r="C42" s="31"/>
      <c r="D42" s="209" t="s">
        <v>212</v>
      </c>
      <c r="E42" s="209"/>
      <c r="F42" s="209"/>
      <c r="G42" s="45"/>
      <c r="H42" s="45"/>
      <c r="I42" s="45"/>
      <c r="J42" s="45"/>
      <c r="K42" s="45"/>
      <c r="L42" s="45">
        <f t="shared" si="0"/>
        <v>0</v>
      </c>
      <c r="M42" s="45"/>
    </row>
    <row r="43" spans="2:13" s="22" customFormat="1" ht="35.25" customHeight="1">
      <c r="B43" s="14"/>
      <c r="C43" s="31" t="s">
        <v>137</v>
      </c>
      <c r="D43" s="209" t="s">
        <v>194</v>
      </c>
      <c r="E43" s="209"/>
      <c r="F43" s="209"/>
      <c r="G43" s="45">
        <f>SUM(G44:G51)</f>
        <v>0</v>
      </c>
      <c r="H43" s="45">
        <f aca="true" t="shared" si="2" ref="H43:M43">SUM(H44:H51)</f>
        <v>0</v>
      </c>
      <c r="I43" s="45">
        <f t="shared" si="2"/>
        <v>0</v>
      </c>
      <c r="J43" s="45">
        <f t="shared" si="2"/>
        <v>0</v>
      </c>
      <c r="K43" s="45">
        <f t="shared" si="2"/>
        <v>0</v>
      </c>
      <c r="L43" s="45">
        <f t="shared" si="0"/>
        <v>0</v>
      </c>
      <c r="M43" s="45">
        <f t="shared" si="2"/>
        <v>0</v>
      </c>
    </row>
    <row r="44" spans="2:13" s="22" customFormat="1" ht="35.25" customHeight="1">
      <c r="B44" s="14"/>
      <c r="C44" s="31"/>
      <c r="D44" s="209" t="s">
        <v>149</v>
      </c>
      <c r="E44" s="209"/>
      <c r="F44" s="209"/>
      <c r="G44" s="45"/>
      <c r="H44" s="45"/>
      <c r="I44" s="45"/>
      <c r="J44" s="45"/>
      <c r="K44" s="45"/>
      <c r="L44" s="45">
        <f t="shared" si="0"/>
        <v>0</v>
      </c>
      <c r="M44" s="45"/>
    </row>
    <row r="45" spans="2:13" s="22" customFormat="1" ht="35.25" customHeight="1">
      <c r="B45" s="14"/>
      <c r="C45" s="31"/>
      <c r="D45" s="209" t="s">
        <v>150</v>
      </c>
      <c r="E45" s="209"/>
      <c r="F45" s="209"/>
      <c r="G45" s="45"/>
      <c r="H45" s="45"/>
      <c r="I45" s="45"/>
      <c r="J45" s="45"/>
      <c r="K45" s="45"/>
      <c r="L45" s="45">
        <f t="shared" si="0"/>
        <v>0</v>
      </c>
      <c r="M45" s="45"/>
    </row>
    <row r="46" spans="2:13" s="22" customFormat="1" ht="35.25" customHeight="1">
      <c r="B46" s="14"/>
      <c r="C46" s="31"/>
      <c r="D46" s="209" t="s">
        <v>151</v>
      </c>
      <c r="E46" s="209"/>
      <c r="F46" s="209"/>
      <c r="G46" s="45"/>
      <c r="H46" s="45"/>
      <c r="I46" s="45"/>
      <c r="J46" s="45"/>
      <c r="K46" s="45"/>
      <c r="L46" s="45">
        <f t="shared" si="0"/>
        <v>0</v>
      </c>
      <c r="M46" s="45"/>
    </row>
    <row r="47" spans="2:13" s="22" customFormat="1" ht="35.25" customHeight="1">
      <c r="B47" s="14"/>
      <c r="C47" s="31"/>
      <c r="D47" s="209" t="s">
        <v>152</v>
      </c>
      <c r="E47" s="209"/>
      <c r="F47" s="209"/>
      <c r="G47" s="45"/>
      <c r="H47" s="45"/>
      <c r="I47" s="45"/>
      <c r="J47" s="45"/>
      <c r="K47" s="45"/>
      <c r="L47" s="45">
        <f t="shared" si="0"/>
        <v>0</v>
      </c>
      <c r="M47" s="45"/>
    </row>
    <row r="48" spans="2:13" s="22" customFormat="1" ht="35.25" customHeight="1">
      <c r="B48" s="14"/>
      <c r="C48" s="31"/>
      <c r="D48" s="209" t="s">
        <v>153</v>
      </c>
      <c r="E48" s="209"/>
      <c r="F48" s="209"/>
      <c r="G48" s="45"/>
      <c r="H48" s="45"/>
      <c r="I48" s="45"/>
      <c r="J48" s="45"/>
      <c r="K48" s="45"/>
      <c r="L48" s="45">
        <f t="shared" si="0"/>
        <v>0</v>
      </c>
      <c r="M48" s="45"/>
    </row>
    <row r="49" spans="2:13" s="22" customFormat="1" ht="35.25" customHeight="1">
      <c r="B49" s="14"/>
      <c r="C49" s="31"/>
      <c r="D49" s="209" t="s">
        <v>148</v>
      </c>
      <c r="E49" s="209"/>
      <c r="F49" s="209"/>
      <c r="G49" s="45"/>
      <c r="H49" s="45"/>
      <c r="I49" s="45"/>
      <c r="J49" s="45"/>
      <c r="K49" s="45"/>
      <c r="L49" s="45">
        <f t="shared" si="0"/>
        <v>0</v>
      </c>
      <c r="M49" s="45"/>
    </row>
    <row r="50" spans="2:13" s="22" customFormat="1" ht="35.25" customHeight="1">
      <c r="B50" s="14"/>
      <c r="C50" s="31"/>
      <c r="D50" s="209" t="s">
        <v>154</v>
      </c>
      <c r="E50" s="209"/>
      <c r="F50" s="209"/>
      <c r="G50" s="45"/>
      <c r="H50" s="45"/>
      <c r="I50" s="45"/>
      <c r="J50" s="45"/>
      <c r="K50" s="45"/>
      <c r="L50" s="45">
        <f t="shared" si="0"/>
        <v>0</v>
      </c>
      <c r="M50" s="45"/>
    </row>
    <row r="51" spans="2:13" s="22" customFormat="1" ht="35.25" customHeight="1">
      <c r="B51" s="14"/>
      <c r="C51" s="31"/>
      <c r="D51" s="212" t="s">
        <v>213</v>
      </c>
      <c r="E51" s="213"/>
      <c r="F51" s="214"/>
      <c r="G51" s="45"/>
      <c r="H51" s="45"/>
      <c r="I51" s="45"/>
      <c r="J51" s="45"/>
      <c r="K51" s="45"/>
      <c r="L51" s="45">
        <f t="shared" si="0"/>
        <v>0</v>
      </c>
      <c r="M51" s="45"/>
    </row>
    <row r="52" spans="2:13" s="22" customFormat="1" ht="49.5" customHeight="1">
      <c r="B52" s="14"/>
      <c r="C52" s="31" t="s">
        <v>138</v>
      </c>
      <c r="D52" s="215" t="s">
        <v>259</v>
      </c>
      <c r="E52" s="215"/>
      <c r="F52" s="215"/>
      <c r="G52" s="45">
        <f>G34+G35-G43</f>
        <v>63750</v>
      </c>
      <c r="H52" s="45">
        <f>H34+H35-H43</f>
        <v>4683897.380000001</v>
      </c>
      <c r="I52" s="45">
        <f>I34+I35-I43</f>
        <v>3650589.01</v>
      </c>
      <c r="J52" s="45">
        <f>J34+J35-J43</f>
        <v>68000</v>
      </c>
      <c r="K52" s="45">
        <f>K34+K35-K43</f>
        <v>86318.09</v>
      </c>
      <c r="L52" s="45">
        <f t="shared" si="0"/>
        <v>8552554.48</v>
      </c>
      <c r="M52" s="45">
        <f>M34+M35-M43</f>
        <v>241427.97</v>
      </c>
    </row>
    <row r="53" spans="2:13" s="22" customFormat="1" ht="35.25" customHeight="1">
      <c r="B53" s="14"/>
      <c r="C53" s="31" t="s">
        <v>139</v>
      </c>
      <c r="D53" s="209" t="s">
        <v>260</v>
      </c>
      <c r="E53" s="209"/>
      <c r="F53" s="209"/>
      <c r="G53" s="45">
        <v>0</v>
      </c>
      <c r="H53" s="45">
        <v>1483641.23</v>
      </c>
      <c r="I53" s="45">
        <f>2774291.33+301175.32</f>
        <v>3075466.65</v>
      </c>
      <c r="J53" s="45">
        <v>68000</v>
      </c>
      <c r="K53" s="45">
        <v>86318.09</v>
      </c>
      <c r="L53" s="45">
        <f t="shared" si="0"/>
        <v>4713425.97</v>
      </c>
      <c r="M53" s="45">
        <v>215734.76</v>
      </c>
    </row>
    <row r="54" spans="2:13" s="22" customFormat="1" ht="35.25" customHeight="1">
      <c r="B54" s="14"/>
      <c r="C54" s="31" t="s">
        <v>155</v>
      </c>
      <c r="D54" s="209" t="s">
        <v>156</v>
      </c>
      <c r="E54" s="209"/>
      <c r="F54" s="209"/>
      <c r="G54" s="45">
        <f>SUM(G55:G58)</f>
        <v>0</v>
      </c>
      <c r="H54" s="45">
        <f aca="true" t="shared" si="3" ref="H54:M54">SUM(H55:H58)</f>
        <v>116878.96</v>
      </c>
      <c r="I54" s="45">
        <f>SUM(I55:I58)</f>
        <v>177011.43</v>
      </c>
      <c r="J54" s="45">
        <f>SUM(J55:J58)</f>
        <v>0</v>
      </c>
      <c r="K54" s="45">
        <f t="shared" si="3"/>
        <v>0</v>
      </c>
      <c r="L54" s="45">
        <f t="shared" si="0"/>
        <v>293890.39</v>
      </c>
      <c r="M54" s="45">
        <f t="shared" si="3"/>
        <v>13405.16</v>
      </c>
    </row>
    <row r="55" spans="2:13" s="22" customFormat="1" ht="35.25" customHeight="1">
      <c r="B55" s="14"/>
      <c r="C55" s="31"/>
      <c r="D55" s="209" t="s">
        <v>214</v>
      </c>
      <c r="E55" s="209"/>
      <c r="F55" s="209"/>
      <c r="G55" s="45"/>
      <c r="H55" s="45">
        <v>116878.96</v>
      </c>
      <c r="I55" s="45">
        <f>170667.46+6343.97</f>
        <v>177011.43</v>
      </c>
      <c r="J55" s="45"/>
      <c r="K55" s="45"/>
      <c r="L55" s="45">
        <f t="shared" si="0"/>
        <v>293890.39</v>
      </c>
      <c r="M55" s="45">
        <v>13405.16</v>
      </c>
    </row>
    <row r="56" spans="2:13" s="22" customFormat="1" ht="51.75" customHeight="1">
      <c r="B56" s="14"/>
      <c r="C56" s="31"/>
      <c r="D56" s="216" t="s">
        <v>254</v>
      </c>
      <c r="E56" s="217"/>
      <c r="F56" s="218"/>
      <c r="G56" s="45"/>
      <c r="H56" s="45"/>
      <c r="I56" s="45"/>
      <c r="J56" s="45"/>
      <c r="K56" s="45"/>
      <c r="L56" s="45">
        <f>SUM(G56:K56)</f>
        <v>0</v>
      </c>
      <c r="M56" s="45"/>
    </row>
    <row r="57" spans="2:13" s="22" customFormat="1" ht="35.25" customHeight="1">
      <c r="B57" s="14"/>
      <c r="C57" s="31"/>
      <c r="D57" s="209" t="s">
        <v>148</v>
      </c>
      <c r="E57" s="209"/>
      <c r="F57" s="209"/>
      <c r="G57" s="45"/>
      <c r="H57" s="45"/>
      <c r="I57" s="45"/>
      <c r="J57" s="45"/>
      <c r="K57" s="45"/>
      <c r="L57" s="45">
        <f t="shared" si="0"/>
        <v>0</v>
      </c>
      <c r="M57" s="45"/>
    </row>
    <row r="58" spans="2:13" s="22" customFormat="1" ht="35.25" customHeight="1">
      <c r="B58" s="14"/>
      <c r="C58" s="31"/>
      <c r="D58" s="209" t="s">
        <v>212</v>
      </c>
      <c r="E58" s="209"/>
      <c r="F58" s="209"/>
      <c r="G58" s="45"/>
      <c r="H58" s="45"/>
      <c r="I58" s="45"/>
      <c r="J58" s="45"/>
      <c r="K58" s="45"/>
      <c r="L58" s="45">
        <f t="shared" si="0"/>
        <v>0</v>
      </c>
      <c r="M58" s="45"/>
    </row>
    <row r="59" spans="2:13" s="22" customFormat="1" ht="35.25" customHeight="1">
      <c r="B59" s="14"/>
      <c r="C59" s="31" t="s">
        <v>157</v>
      </c>
      <c r="D59" s="209" t="s">
        <v>166</v>
      </c>
      <c r="E59" s="209"/>
      <c r="F59" s="209"/>
      <c r="G59" s="45">
        <f>SUM(G60:G67)</f>
        <v>0</v>
      </c>
      <c r="H59" s="45">
        <f aca="true" t="shared" si="4" ref="H59:M59">SUM(H60:H67)</f>
        <v>0</v>
      </c>
      <c r="I59" s="45">
        <f t="shared" si="4"/>
        <v>0</v>
      </c>
      <c r="J59" s="45">
        <f t="shared" si="4"/>
        <v>0</v>
      </c>
      <c r="K59" s="45">
        <f t="shared" si="4"/>
        <v>0</v>
      </c>
      <c r="L59" s="45">
        <f t="shared" si="0"/>
        <v>0</v>
      </c>
      <c r="M59" s="45">
        <f t="shared" si="4"/>
        <v>0</v>
      </c>
    </row>
    <row r="60" spans="2:13" s="22" customFormat="1" ht="35.25" customHeight="1">
      <c r="B60" s="14"/>
      <c r="C60" s="31"/>
      <c r="D60" s="209" t="s">
        <v>158</v>
      </c>
      <c r="E60" s="209"/>
      <c r="F60" s="209"/>
      <c r="G60" s="45"/>
      <c r="H60" s="45"/>
      <c r="I60" s="45"/>
      <c r="J60" s="45"/>
      <c r="K60" s="45"/>
      <c r="L60" s="45">
        <f t="shared" si="0"/>
        <v>0</v>
      </c>
      <c r="M60" s="45"/>
    </row>
    <row r="61" spans="2:13" s="22" customFormat="1" ht="46.5" customHeight="1">
      <c r="B61" s="14"/>
      <c r="C61" s="31"/>
      <c r="D61" s="215" t="s">
        <v>159</v>
      </c>
      <c r="E61" s="215"/>
      <c r="F61" s="215"/>
      <c r="G61" s="45"/>
      <c r="H61" s="45"/>
      <c r="I61" s="45"/>
      <c r="J61" s="45"/>
      <c r="K61" s="45"/>
      <c r="L61" s="45">
        <f t="shared" si="0"/>
        <v>0</v>
      </c>
      <c r="M61" s="45"/>
    </row>
    <row r="62" spans="2:13" s="22" customFormat="1" ht="35.25" customHeight="1">
      <c r="B62" s="14"/>
      <c r="C62" s="31"/>
      <c r="D62" s="209" t="s">
        <v>215</v>
      </c>
      <c r="E62" s="209"/>
      <c r="F62" s="209"/>
      <c r="G62" s="45"/>
      <c r="H62" s="45"/>
      <c r="I62" s="45"/>
      <c r="J62" s="45"/>
      <c r="K62" s="45"/>
      <c r="L62" s="45">
        <f t="shared" si="0"/>
        <v>0</v>
      </c>
      <c r="M62" s="45"/>
    </row>
    <row r="63" spans="2:18" s="22" customFormat="1" ht="44.25" customHeight="1">
      <c r="B63" s="14"/>
      <c r="C63" s="31"/>
      <c r="D63" s="215" t="s">
        <v>160</v>
      </c>
      <c r="E63" s="215"/>
      <c r="F63" s="215"/>
      <c r="G63" s="45"/>
      <c r="H63" s="45"/>
      <c r="I63" s="45"/>
      <c r="J63" s="45"/>
      <c r="K63" s="45"/>
      <c r="L63" s="45">
        <f t="shared" si="0"/>
        <v>0</v>
      </c>
      <c r="M63" s="45"/>
      <c r="P63" s="215" t="s">
        <v>160</v>
      </c>
      <c r="Q63" s="215"/>
      <c r="R63" s="215"/>
    </row>
    <row r="64" spans="2:13" s="22" customFormat="1" ht="46.5" customHeight="1">
      <c r="B64" s="14"/>
      <c r="C64" s="31"/>
      <c r="D64" s="215" t="s">
        <v>255</v>
      </c>
      <c r="E64" s="215"/>
      <c r="F64" s="215"/>
      <c r="G64" s="45"/>
      <c r="H64" s="45"/>
      <c r="I64" s="45"/>
      <c r="J64" s="45"/>
      <c r="K64" s="45"/>
      <c r="L64" s="45">
        <f t="shared" si="0"/>
        <v>0</v>
      </c>
      <c r="M64" s="45"/>
    </row>
    <row r="65" spans="2:13" s="22" customFormat="1" ht="35.25" customHeight="1">
      <c r="B65" s="14"/>
      <c r="C65" s="31"/>
      <c r="D65" s="209" t="s">
        <v>161</v>
      </c>
      <c r="E65" s="209"/>
      <c r="F65" s="209"/>
      <c r="G65" s="45"/>
      <c r="H65" s="45"/>
      <c r="I65" s="45"/>
      <c r="J65" s="45"/>
      <c r="K65" s="45"/>
      <c r="L65" s="45">
        <f t="shared" si="0"/>
        <v>0</v>
      </c>
      <c r="M65" s="45"/>
    </row>
    <row r="66" spans="2:13" s="22" customFormat="1" ht="44.25" customHeight="1">
      <c r="B66" s="14"/>
      <c r="C66" s="31"/>
      <c r="D66" s="215" t="s">
        <v>162</v>
      </c>
      <c r="E66" s="215"/>
      <c r="F66" s="215"/>
      <c r="G66" s="45"/>
      <c r="H66" s="45"/>
      <c r="I66" s="45"/>
      <c r="J66" s="45"/>
      <c r="K66" s="45"/>
      <c r="L66" s="45">
        <f t="shared" si="0"/>
        <v>0</v>
      </c>
      <c r="M66" s="45"/>
    </row>
    <row r="67" spans="2:13" s="22" customFormat="1" ht="35.25" customHeight="1">
      <c r="B67" s="14"/>
      <c r="C67" s="31"/>
      <c r="D67" s="212" t="s">
        <v>213</v>
      </c>
      <c r="E67" s="213"/>
      <c r="F67" s="214"/>
      <c r="G67" s="45"/>
      <c r="H67" s="45"/>
      <c r="I67" s="45"/>
      <c r="J67" s="45"/>
      <c r="K67" s="45"/>
      <c r="L67" s="45">
        <f t="shared" si="0"/>
        <v>0</v>
      </c>
      <c r="M67" s="45"/>
    </row>
    <row r="68" spans="2:13" s="22" customFormat="1" ht="43.5" customHeight="1">
      <c r="B68" s="14"/>
      <c r="C68" s="31" t="s">
        <v>163</v>
      </c>
      <c r="D68" s="209" t="s">
        <v>261</v>
      </c>
      <c r="E68" s="209"/>
      <c r="F68" s="209"/>
      <c r="G68" s="45">
        <f>G53+G54-G59</f>
        <v>0</v>
      </c>
      <c r="H68" s="45">
        <f aca="true" t="shared" si="5" ref="H68:M68">H53+H54-H59</f>
        <v>1600520.19</v>
      </c>
      <c r="I68" s="45">
        <f t="shared" si="5"/>
        <v>3252478.08</v>
      </c>
      <c r="J68" s="45">
        <f t="shared" si="5"/>
        <v>68000</v>
      </c>
      <c r="K68" s="45">
        <f t="shared" si="5"/>
        <v>86318.09</v>
      </c>
      <c r="L68" s="45">
        <f t="shared" si="0"/>
        <v>5007316.359999999</v>
      </c>
      <c r="M68" s="45">
        <f t="shared" si="5"/>
        <v>229139.92</v>
      </c>
    </row>
    <row r="69" spans="2:13" s="22" customFormat="1" ht="43.5" customHeight="1">
      <c r="B69" s="14"/>
      <c r="C69" s="31" t="s">
        <v>164</v>
      </c>
      <c r="D69" s="212" t="s">
        <v>262</v>
      </c>
      <c r="E69" s="213"/>
      <c r="F69" s="214"/>
      <c r="G69" s="45">
        <f>G34-G53</f>
        <v>63750</v>
      </c>
      <c r="H69" s="45">
        <f>H34-H53</f>
        <v>3185274.7500000005</v>
      </c>
      <c r="I69" s="45">
        <f>I34-I53</f>
        <v>529952.81</v>
      </c>
      <c r="J69" s="45">
        <f>J34-J53</f>
        <v>0</v>
      </c>
      <c r="K69" s="45">
        <f>K34-K53</f>
        <v>0</v>
      </c>
      <c r="L69" s="45">
        <f t="shared" si="0"/>
        <v>3778977.5600000005</v>
      </c>
      <c r="M69" s="45">
        <f>M34-M53</f>
        <v>25693.209999999992</v>
      </c>
    </row>
    <row r="70" spans="2:13" s="22" customFormat="1" ht="43.5" customHeight="1">
      <c r="B70" s="14"/>
      <c r="C70" s="31" t="s">
        <v>165</v>
      </c>
      <c r="D70" s="209" t="s">
        <v>263</v>
      </c>
      <c r="E70" s="209"/>
      <c r="F70" s="209"/>
      <c r="G70" s="45">
        <f>G52-G68</f>
        <v>63750</v>
      </c>
      <c r="H70" s="45">
        <f>H52-H68</f>
        <v>3083377.190000001</v>
      </c>
      <c r="I70" s="45">
        <f>I52-I68</f>
        <v>398110.9299999997</v>
      </c>
      <c r="J70" s="45">
        <f>J52-J68</f>
        <v>0</v>
      </c>
      <c r="K70" s="45">
        <f>K52-K68</f>
        <v>0</v>
      </c>
      <c r="L70" s="45">
        <f t="shared" si="0"/>
        <v>3545238.1200000006</v>
      </c>
      <c r="M70" s="45">
        <f>M52-M68</f>
        <v>12288.049999999988</v>
      </c>
    </row>
    <row r="71" spans="2:13" s="22" customFormat="1" ht="51" customHeight="1">
      <c r="B71" s="14"/>
      <c r="C71" s="222" t="s">
        <v>217</v>
      </c>
      <c r="D71" s="223"/>
      <c r="E71" s="223"/>
      <c r="F71" s="223"/>
      <c r="G71" s="223"/>
      <c r="H71" s="223"/>
      <c r="I71" s="223"/>
      <c r="J71" s="223"/>
      <c r="K71" s="223"/>
      <c r="L71" s="223"/>
      <c r="M71" s="224"/>
    </row>
    <row r="72" spans="2:13" s="22" customFormat="1" ht="20.25">
      <c r="B72" s="14"/>
      <c r="C72" s="225" t="s">
        <v>63</v>
      </c>
      <c r="D72" s="227" t="s">
        <v>140</v>
      </c>
      <c r="E72" s="227"/>
      <c r="F72" s="227"/>
      <c r="G72" s="229" t="s">
        <v>193</v>
      </c>
      <c r="H72" s="229"/>
      <c r="I72" s="229"/>
      <c r="J72" s="229"/>
      <c r="K72" s="229"/>
      <c r="L72" s="229"/>
      <c r="M72" s="230"/>
    </row>
    <row r="73" spans="2:13" s="22" customFormat="1" ht="105.75" customHeight="1">
      <c r="B73" s="14"/>
      <c r="C73" s="226"/>
      <c r="D73" s="228"/>
      <c r="E73" s="228"/>
      <c r="F73" s="228"/>
      <c r="G73" s="18" t="s">
        <v>220</v>
      </c>
      <c r="H73" s="18" t="s">
        <v>219</v>
      </c>
      <c r="I73" s="18" t="s">
        <v>66</v>
      </c>
      <c r="J73" s="18" t="s">
        <v>218</v>
      </c>
      <c r="K73" s="166" t="s">
        <v>144</v>
      </c>
      <c r="L73" s="125"/>
      <c r="M73" s="24" t="s">
        <v>145</v>
      </c>
    </row>
    <row r="74" spans="2:13" s="30" customFormat="1" ht="24" customHeight="1">
      <c r="B74" s="25"/>
      <c r="C74" s="26" t="s">
        <v>135</v>
      </c>
      <c r="D74" s="219" t="s">
        <v>136</v>
      </c>
      <c r="E74" s="220"/>
      <c r="F74" s="221"/>
      <c r="G74" s="27" t="s">
        <v>137</v>
      </c>
      <c r="H74" s="28">
        <v>4</v>
      </c>
      <c r="I74" s="28">
        <v>5</v>
      </c>
      <c r="J74" s="28">
        <v>6</v>
      </c>
      <c r="K74" s="154">
        <v>7</v>
      </c>
      <c r="L74" s="156"/>
      <c r="M74" s="29">
        <v>8</v>
      </c>
    </row>
    <row r="75" spans="2:13" s="22" customFormat="1" ht="35.25" customHeight="1">
      <c r="B75" s="14"/>
      <c r="C75" s="31" t="s">
        <v>135</v>
      </c>
      <c r="D75" s="209" t="s">
        <v>264</v>
      </c>
      <c r="E75" s="209"/>
      <c r="F75" s="209"/>
      <c r="G75" s="45"/>
      <c r="H75" s="45">
        <f>110077.8+17621.29</f>
        <v>127699.09</v>
      </c>
      <c r="I75" s="45"/>
      <c r="J75" s="45">
        <v>832952.91</v>
      </c>
      <c r="K75" s="210">
        <f>SUM(G75:J75)</f>
        <v>960652</v>
      </c>
      <c r="L75" s="211"/>
      <c r="M75" s="45">
        <v>409241.05</v>
      </c>
    </row>
    <row r="76" spans="2:13" s="22" customFormat="1" ht="35.25" customHeight="1">
      <c r="B76" s="14"/>
      <c r="C76" s="31" t="s">
        <v>136</v>
      </c>
      <c r="D76" s="209" t="s">
        <v>146</v>
      </c>
      <c r="E76" s="209"/>
      <c r="F76" s="209"/>
      <c r="G76" s="45">
        <f>SUM(G77:G83)</f>
        <v>0</v>
      </c>
      <c r="H76" s="45">
        <f>SUM(H77:H83)</f>
        <v>2337</v>
      </c>
      <c r="I76" s="45">
        <f>SUM(I77:I83)</f>
        <v>0</v>
      </c>
      <c r="J76" s="45">
        <f>SUM(J77:J83)</f>
        <v>12941.75</v>
      </c>
      <c r="K76" s="210">
        <f aca="true" t="shared" si="6" ref="K76:K111">SUM(G76:J76)</f>
        <v>15278.75</v>
      </c>
      <c r="L76" s="211"/>
      <c r="M76" s="45">
        <f>SUM(M77:M83)</f>
        <v>127136.18</v>
      </c>
    </row>
    <row r="77" spans="2:13" s="22" customFormat="1" ht="35.25" customHeight="1">
      <c r="B77" s="14"/>
      <c r="C77" s="31"/>
      <c r="D77" s="209" t="s">
        <v>208</v>
      </c>
      <c r="E77" s="209"/>
      <c r="F77" s="209"/>
      <c r="G77" s="45"/>
      <c r="H77" s="45">
        <v>2337</v>
      </c>
      <c r="I77" s="45"/>
      <c r="J77" s="45">
        <v>9657.6</v>
      </c>
      <c r="K77" s="210">
        <f t="shared" si="6"/>
        <v>11994.6</v>
      </c>
      <c r="L77" s="211"/>
      <c r="M77" s="45"/>
    </row>
    <row r="78" spans="2:13" s="22" customFormat="1" ht="43.5" customHeight="1">
      <c r="B78" s="14"/>
      <c r="C78" s="31"/>
      <c r="D78" s="215" t="s">
        <v>221</v>
      </c>
      <c r="E78" s="215"/>
      <c r="F78" s="215"/>
      <c r="G78" s="45"/>
      <c r="H78" s="45"/>
      <c r="I78" s="45"/>
      <c r="J78" s="45"/>
      <c r="K78" s="210">
        <f t="shared" si="6"/>
        <v>0</v>
      </c>
      <c r="L78" s="211"/>
      <c r="M78" s="45"/>
    </row>
    <row r="79" spans="2:13" s="22" customFormat="1" ht="35.25" customHeight="1">
      <c r="B79" s="14"/>
      <c r="C79" s="31"/>
      <c r="D79" s="209" t="s">
        <v>210</v>
      </c>
      <c r="E79" s="209"/>
      <c r="F79" s="209"/>
      <c r="G79" s="45"/>
      <c r="H79" s="45"/>
      <c r="I79" s="45"/>
      <c r="J79" s="45"/>
      <c r="K79" s="210">
        <f t="shared" si="6"/>
        <v>0</v>
      </c>
      <c r="L79" s="211"/>
      <c r="M79" s="45">
        <v>127136.18</v>
      </c>
    </row>
    <row r="80" spans="2:13" s="22" customFormat="1" ht="35.25" customHeight="1">
      <c r="B80" s="14"/>
      <c r="C80" s="31"/>
      <c r="D80" s="209" t="s">
        <v>211</v>
      </c>
      <c r="E80" s="209"/>
      <c r="F80" s="209"/>
      <c r="G80" s="45"/>
      <c r="H80" s="45"/>
      <c r="I80" s="45"/>
      <c r="J80" s="45">
        <v>3284.15</v>
      </c>
      <c r="K80" s="210">
        <f t="shared" si="6"/>
        <v>3284.15</v>
      </c>
      <c r="L80" s="211"/>
      <c r="M80" s="45"/>
    </row>
    <row r="81" spans="2:13" s="22" customFormat="1" ht="35.25" customHeight="1">
      <c r="B81" s="14"/>
      <c r="C81" s="31"/>
      <c r="D81" s="209" t="s">
        <v>147</v>
      </c>
      <c r="E81" s="209"/>
      <c r="F81" s="209"/>
      <c r="G81" s="45"/>
      <c r="H81" s="45"/>
      <c r="I81" s="45"/>
      <c r="J81" s="45"/>
      <c r="K81" s="210">
        <f t="shared" si="6"/>
        <v>0</v>
      </c>
      <c r="L81" s="211"/>
      <c r="M81" s="45"/>
    </row>
    <row r="82" spans="2:13" s="22" customFormat="1" ht="35.25" customHeight="1">
      <c r="B82" s="14"/>
      <c r="C82" s="31"/>
      <c r="D82" s="209" t="s">
        <v>148</v>
      </c>
      <c r="E82" s="209"/>
      <c r="F82" s="209"/>
      <c r="G82" s="45"/>
      <c r="H82" s="45"/>
      <c r="I82" s="45"/>
      <c r="J82" s="45"/>
      <c r="K82" s="210">
        <f t="shared" si="6"/>
        <v>0</v>
      </c>
      <c r="L82" s="211"/>
      <c r="M82" s="45"/>
    </row>
    <row r="83" spans="2:13" s="22" customFormat="1" ht="35.25" customHeight="1">
      <c r="B83" s="14"/>
      <c r="C83" s="31"/>
      <c r="D83" s="209" t="s">
        <v>212</v>
      </c>
      <c r="E83" s="209"/>
      <c r="F83" s="209"/>
      <c r="G83" s="45"/>
      <c r="H83" s="45"/>
      <c r="I83" s="45"/>
      <c r="J83" s="45"/>
      <c r="K83" s="210">
        <f t="shared" si="6"/>
        <v>0</v>
      </c>
      <c r="L83" s="211"/>
      <c r="M83" s="45"/>
    </row>
    <row r="84" spans="2:13" s="22" customFormat="1" ht="35.25" customHeight="1">
      <c r="B84" s="14"/>
      <c r="C84" s="31" t="s">
        <v>137</v>
      </c>
      <c r="D84" s="209" t="s">
        <v>194</v>
      </c>
      <c r="E84" s="209"/>
      <c r="F84" s="209"/>
      <c r="G84" s="45">
        <f>SUM(G85:G92)</f>
        <v>0</v>
      </c>
      <c r="H84" s="45">
        <f>SUM(H85:H92)</f>
        <v>0</v>
      </c>
      <c r="I84" s="45">
        <f>SUM(I85:I92)</f>
        <v>0</v>
      </c>
      <c r="J84" s="45">
        <f>SUM(J85:J92)</f>
        <v>0</v>
      </c>
      <c r="K84" s="210">
        <f t="shared" si="6"/>
        <v>0</v>
      </c>
      <c r="L84" s="211"/>
      <c r="M84" s="45">
        <f>SUM(M85:M92)</f>
        <v>0</v>
      </c>
    </row>
    <row r="85" spans="2:13" s="22" customFormat="1" ht="35.25" customHeight="1">
      <c r="B85" s="14"/>
      <c r="C85" s="31"/>
      <c r="D85" s="209" t="s">
        <v>149</v>
      </c>
      <c r="E85" s="209"/>
      <c r="F85" s="209"/>
      <c r="G85" s="45"/>
      <c r="H85" s="45"/>
      <c r="I85" s="45"/>
      <c r="J85" s="45"/>
      <c r="K85" s="210">
        <f t="shared" si="6"/>
        <v>0</v>
      </c>
      <c r="L85" s="211"/>
      <c r="M85" s="45"/>
    </row>
    <row r="86" spans="2:13" s="22" customFormat="1" ht="35.25" customHeight="1">
      <c r="B86" s="14"/>
      <c r="C86" s="31"/>
      <c r="D86" s="209" t="s">
        <v>150</v>
      </c>
      <c r="E86" s="209"/>
      <c r="F86" s="209"/>
      <c r="G86" s="45"/>
      <c r="H86" s="45"/>
      <c r="I86" s="45"/>
      <c r="J86" s="45"/>
      <c r="K86" s="210">
        <f t="shared" si="6"/>
        <v>0</v>
      </c>
      <c r="L86" s="211"/>
      <c r="M86" s="45"/>
    </row>
    <row r="87" spans="2:13" s="22" customFormat="1" ht="35.25" customHeight="1">
      <c r="B87" s="14"/>
      <c r="C87" s="31"/>
      <c r="D87" s="209" t="s">
        <v>151</v>
      </c>
      <c r="E87" s="209"/>
      <c r="F87" s="209"/>
      <c r="G87" s="45"/>
      <c r="H87" s="45"/>
      <c r="I87" s="45"/>
      <c r="J87" s="45"/>
      <c r="K87" s="210">
        <f t="shared" si="6"/>
        <v>0</v>
      </c>
      <c r="L87" s="211"/>
      <c r="M87" s="45"/>
    </row>
    <row r="88" spans="2:13" s="22" customFormat="1" ht="35.25" customHeight="1">
      <c r="B88" s="14"/>
      <c r="C88" s="31"/>
      <c r="D88" s="209" t="s">
        <v>152</v>
      </c>
      <c r="E88" s="209"/>
      <c r="F88" s="209"/>
      <c r="G88" s="45"/>
      <c r="H88" s="45"/>
      <c r="I88" s="45"/>
      <c r="J88" s="45"/>
      <c r="K88" s="210">
        <f t="shared" si="6"/>
        <v>0</v>
      </c>
      <c r="L88" s="211"/>
      <c r="M88" s="45"/>
    </row>
    <row r="89" spans="2:13" s="22" customFormat="1" ht="35.25" customHeight="1">
      <c r="B89" s="14"/>
      <c r="C89" s="31"/>
      <c r="D89" s="209" t="s">
        <v>153</v>
      </c>
      <c r="E89" s="209"/>
      <c r="F89" s="209"/>
      <c r="G89" s="45"/>
      <c r="H89" s="45"/>
      <c r="I89" s="45"/>
      <c r="J89" s="45"/>
      <c r="K89" s="210">
        <f t="shared" si="6"/>
        <v>0</v>
      </c>
      <c r="L89" s="211"/>
      <c r="M89" s="45"/>
    </row>
    <row r="90" spans="2:13" s="22" customFormat="1" ht="35.25" customHeight="1">
      <c r="B90" s="14"/>
      <c r="C90" s="31"/>
      <c r="D90" s="209" t="s">
        <v>148</v>
      </c>
      <c r="E90" s="209"/>
      <c r="F90" s="209"/>
      <c r="G90" s="45"/>
      <c r="H90" s="45"/>
      <c r="I90" s="45"/>
      <c r="J90" s="45"/>
      <c r="K90" s="210">
        <f t="shared" si="6"/>
        <v>0</v>
      </c>
      <c r="L90" s="211"/>
      <c r="M90" s="45"/>
    </row>
    <row r="91" spans="2:13" s="22" customFormat="1" ht="35.25" customHeight="1">
      <c r="B91" s="14"/>
      <c r="C91" s="31"/>
      <c r="D91" s="209" t="s">
        <v>154</v>
      </c>
      <c r="E91" s="209"/>
      <c r="F91" s="209"/>
      <c r="G91" s="45"/>
      <c r="H91" s="45"/>
      <c r="I91" s="45"/>
      <c r="J91" s="45"/>
      <c r="K91" s="210">
        <f t="shared" si="6"/>
        <v>0</v>
      </c>
      <c r="L91" s="211"/>
      <c r="M91" s="45"/>
    </row>
    <row r="92" spans="2:13" s="22" customFormat="1" ht="35.25" customHeight="1">
      <c r="B92" s="14"/>
      <c r="C92" s="31"/>
      <c r="D92" s="212" t="s">
        <v>213</v>
      </c>
      <c r="E92" s="213"/>
      <c r="F92" s="214"/>
      <c r="G92" s="45"/>
      <c r="H92" s="45"/>
      <c r="I92" s="45"/>
      <c r="J92" s="45"/>
      <c r="K92" s="210">
        <f t="shared" si="6"/>
        <v>0</v>
      </c>
      <c r="L92" s="211"/>
      <c r="M92" s="45"/>
    </row>
    <row r="93" spans="2:13" s="22" customFormat="1" ht="49.5" customHeight="1">
      <c r="B93" s="14"/>
      <c r="C93" s="31" t="s">
        <v>138</v>
      </c>
      <c r="D93" s="215" t="s">
        <v>265</v>
      </c>
      <c r="E93" s="215"/>
      <c r="F93" s="215"/>
      <c r="G93" s="45">
        <f>G75+G76-G84</f>
        <v>0</v>
      </c>
      <c r="H93" s="45">
        <f>H75+H76-H84</f>
        <v>130036.09</v>
      </c>
      <c r="I93" s="45">
        <f>I75+I76-I84</f>
        <v>0</v>
      </c>
      <c r="J93" s="45">
        <f>J75+J76-J84</f>
        <v>845894.66</v>
      </c>
      <c r="K93" s="210">
        <f t="shared" si="6"/>
        <v>975930.75</v>
      </c>
      <c r="L93" s="211"/>
      <c r="M93" s="45">
        <f>M75+M76-M84</f>
        <v>536377.23</v>
      </c>
    </row>
    <row r="94" spans="2:13" s="22" customFormat="1" ht="35.25" customHeight="1">
      <c r="B94" s="14"/>
      <c r="C94" s="31" t="s">
        <v>139</v>
      </c>
      <c r="D94" s="209" t="s">
        <v>260</v>
      </c>
      <c r="E94" s="209"/>
      <c r="F94" s="209"/>
      <c r="G94" s="45"/>
      <c r="H94" s="45">
        <f>H75</f>
        <v>127699.09</v>
      </c>
      <c r="I94" s="45">
        <f>I75</f>
        <v>0</v>
      </c>
      <c r="J94" s="45">
        <f>J75</f>
        <v>832952.91</v>
      </c>
      <c r="K94" s="210">
        <f t="shared" si="6"/>
        <v>960652</v>
      </c>
      <c r="L94" s="211"/>
      <c r="M94" s="45">
        <f>M75</f>
        <v>409241.05</v>
      </c>
    </row>
    <row r="95" spans="2:13" s="22" customFormat="1" ht="35.25" customHeight="1">
      <c r="B95" s="14"/>
      <c r="C95" s="31" t="s">
        <v>155</v>
      </c>
      <c r="D95" s="209" t="s">
        <v>156</v>
      </c>
      <c r="E95" s="209"/>
      <c r="F95" s="209"/>
      <c r="G95" s="45">
        <f>SUM(G96:G99)</f>
        <v>0</v>
      </c>
      <c r="H95" s="45">
        <f>SUM(H96:H99)</f>
        <v>2337</v>
      </c>
      <c r="I95" s="45">
        <f>SUM(I96:I99)</f>
        <v>0</v>
      </c>
      <c r="J95" s="45">
        <f>SUM(J96:J99)</f>
        <v>12941.75</v>
      </c>
      <c r="K95" s="210">
        <f t="shared" si="6"/>
        <v>15278.75</v>
      </c>
      <c r="L95" s="211"/>
      <c r="M95" s="45">
        <f>SUM(M96:M99)</f>
        <v>127136.18</v>
      </c>
    </row>
    <row r="96" spans="2:13" s="22" customFormat="1" ht="35.25" customHeight="1">
      <c r="B96" s="14"/>
      <c r="C96" s="31"/>
      <c r="D96" s="209" t="s">
        <v>214</v>
      </c>
      <c r="E96" s="209"/>
      <c r="F96" s="209"/>
      <c r="G96" s="45"/>
      <c r="H96" s="45">
        <v>2337</v>
      </c>
      <c r="I96" s="45"/>
      <c r="J96" s="45">
        <v>9657.6</v>
      </c>
      <c r="K96" s="210">
        <f t="shared" si="6"/>
        <v>11994.6</v>
      </c>
      <c r="L96" s="211"/>
      <c r="M96" s="45">
        <v>127136.18</v>
      </c>
    </row>
    <row r="97" spans="2:13" s="22" customFormat="1" ht="47.25" customHeight="1">
      <c r="B97" s="14"/>
      <c r="C97" s="31"/>
      <c r="D97" s="216" t="s">
        <v>254</v>
      </c>
      <c r="E97" s="217"/>
      <c r="F97" s="218"/>
      <c r="G97" s="45"/>
      <c r="H97" s="45"/>
      <c r="I97" s="45"/>
      <c r="J97" s="45">
        <v>3284.15</v>
      </c>
      <c r="K97" s="210">
        <f>SUM(G97:J97)</f>
        <v>3284.15</v>
      </c>
      <c r="L97" s="211"/>
      <c r="M97" s="45"/>
    </row>
    <row r="98" spans="2:13" s="22" customFormat="1" ht="35.25" customHeight="1">
      <c r="B98" s="14"/>
      <c r="C98" s="31"/>
      <c r="D98" s="209" t="s">
        <v>148</v>
      </c>
      <c r="E98" s="209"/>
      <c r="F98" s="209"/>
      <c r="G98" s="45"/>
      <c r="H98" s="45"/>
      <c r="I98" s="45"/>
      <c r="J98" s="45"/>
      <c r="K98" s="210">
        <f t="shared" si="6"/>
        <v>0</v>
      </c>
      <c r="L98" s="211"/>
      <c r="M98" s="45"/>
    </row>
    <row r="99" spans="2:13" s="22" customFormat="1" ht="35.25" customHeight="1">
      <c r="B99" s="14"/>
      <c r="C99" s="31"/>
      <c r="D99" s="209" t="s">
        <v>212</v>
      </c>
      <c r="E99" s="209"/>
      <c r="F99" s="209"/>
      <c r="G99" s="45"/>
      <c r="H99" s="45"/>
      <c r="I99" s="45"/>
      <c r="J99" s="45"/>
      <c r="K99" s="210">
        <f t="shared" si="6"/>
        <v>0</v>
      </c>
      <c r="L99" s="211"/>
      <c r="M99" s="45"/>
    </row>
    <row r="100" spans="2:13" s="22" customFormat="1" ht="35.25" customHeight="1">
      <c r="B100" s="14"/>
      <c r="C100" s="31" t="s">
        <v>157</v>
      </c>
      <c r="D100" s="209" t="s">
        <v>166</v>
      </c>
      <c r="E100" s="209"/>
      <c r="F100" s="209"/>
      <c r="G100" s="45">
        <f>SUM(G101:G108)</f>
        <v>0</v>
      </c>
      <c r="H100" s="45">
        <f>SUM(H101:H108)</f>
        <v>0</v>
      </c>
      <c r="I100" s="45">
        <f>SUM(I101:I108)</f>
        <v>0</v>
      </c>
      <c r="J100" s="45">
        <f>SUM(J101:J108)</f>
        <v>0</v>
      </c>
      <c r="K100" s="210">
        <f t="shared" si="6"/>
        <v>0</v>
      </c>
      <c r="L100" s="211"/>
      <c r="M100" s="45">
        <f>SUM(M101:M108)</f>
        <v>0</v>
      </c>
    </row>
    <row r="101" spans="2:13" s="22" customFormat="1" ht="35.25" customHeight="1">
      <c r="B101" s="14"/>
      <c r="C101" s="31"/>
      <c r="D101" s="209" t="s">
        <v>158</v>
      </c>
      <c r="E101" s="209"/>
      <c r="F101" s="209"/>
      <c r="G101" s="45"/>
      <c r="H101" s="45"/>
      <c r="I101" s="45"/>
      <c r="J101" s="45"/>
      <c r="K101" s="210">
        <f t="shared" si="6"/>
        <v>0</v>
      </c>
      <c r="L101" s="211"/>
      <c r="M101" s="45"/>
    </row>
    <row r="102" spans="2:13" s="22" customFormat="1" ht="46.5" customHeight="1">
      <c r="B102" s="14"/>
      <c r="C102" s="31"/>
      <c r="D102" s="215" t="s">
        <v>159</v>
      </c>
      <c r="E102" s="215"/>
      <c r="F102" s="215"/>
      <c r="G102" s="45"/>
      <c r="H102" s="45"/>
      <c r="I102" s="45"/>
      <c r="J102" s="45"/>
      <c r="K102" s="210">
        <f t="shared" si="6"/>
        <v>0</v>
      </c>
      <c r="L102" s="211"/>
      <c r="M102" s="45"/>
    </row>
    <row r="103" spans="2:13" s="22" customFormat="1" ht="35.25" customHeight="1">
      <c r="B103" s="14"/>
      <c r="C103" s="31"/>
      <c r="D103" s="209" t="s">
        <v>215</v>
      </c>
      <c r="E103" s="209"/>
      <c r="F103" s="209"/>
      <c r="G103" s="45"/>
      <c r="H103" s="45"/>
      <c r="I103" s="45"/>
      <c r="J103" s="45"/>
      <c r="K103" s="210">
        <f t="shared" si="6"/>
        <v>0</v>
      </c>
      <c r="L103" s="211"/>
      <c r="M103" s="45"/>
    </row>
    <row r="104" spans="2:13" s="22" customFormat="1" ht="44.25" customHeight="1">
      <c r="B104" s="14"/>
      <c r="C104" s="31"/>
      <c r="D104" s="215" t="s">
        <v>160</v>
      </c>
      <c r="E104" s="215"/>
      <c r="F104" s="215"/>
      <c r="G104" s="45"/>
      <c r="H104" s="45"/>
      <c r="I104" s="45"/>
      <c r="J104" s="45"/>
      <c r="K104" s="210">
        <f t="shared" si="6"/>
        <v>0</v>
      </c>
      <c r="L104" s="211"/>
      <c r="M104" s="45"/>
    </row>
    <row r="105" spans="2:13" s="22" customFormat="1" ht="46.5" customHeight="1">
      <c r="B105" s="14"/>
      <c r="C105" s="31"/>
      <c r="D105" s="215" t="s">
        <v>255</v>
      </c>
      <c r="E105" s="215"/>
      <c r="F105" s="215"/>
      <c r="G105" s="45"/>
      <c r="H105" s="45"/>
      <c r="I105" s="45"/>
      <c r="J105" s="45"/>
      <c r="K105" s="210">
        <f t="shared" si="6"/>
        <v>0</v>
      </c>
      <c r="L105" s="211"/>
      <c r="M105" s="45"/>
    </row>
    <row r="106" spans="2:13" s="22" customFormat="1" ht="35.25" customHeight="1">
      <c r="B106" s="14"/>
      <c r="C106" s="31"/>
      <c r="D106" s="209" t="s">
        <v>161</v>
      </c>
      <c r="E106" s="209"/>
      <c r="F106" s="209"/>
      <c r="G106" s="45"/>
      <c r="H106" s="45"/>
      <c r="I106" s="45"/>
      <c r="J106" s="45"/>
      <c r="K106" s="210">
        <f t="shared" si="6"/>
        <v>0</v>
      </c>
      <c r="L106" s="211"/>
      <c r="M106" s="45"/>
    </row>
    <row r="107" spans="2:13" s="22" customFormat="1" ht="44.25" customHeight="1">
      <c r="B107" s="14"/>
      <c r="C107" s="31"/>
      <c r="D107" s="215" t="s">
        <v>162</v>
      </c>
      <c r="E107" s="215"/>
      <c r="F107" s="215"/>
      <c r="G107" s="45"/>
      <c r="H107" s="45"/>
      <c r="I107" s="45"/>
      <c r="J107" s="45"/>
      <c r="K107" s="210">
        <f t="shared" si="6"/>
        <v>0</v>
      </c>
      <c r="L107" s="211"/>
      <c r="M107" s="45"/>
    </row>
    <row r="108" spans="2:13" s="22" customFormat="1" ht="35.25" customHeight="1">
      <c r="B108" s="14"/>
      <c r="C108" s="31"/>
      <c r="D108" s="212" t="s">
        <v>213</v>
      </c>
      <c r="E108" s="213"/>
      <c r="F108" s="214"/>
      <c r="G108" s="45"/>
      <c r="H108" s="45"/>
      <c r="I108" s="45"/>
      <c r="J108" s="45"/>
      <c r="K108" s="210">
        <f t="shared" si="6"/>
        <v>0</v>
      </c>
      <c r="L108" s="211"/>
      <c r="M108" s="45"/>
    </row>
    <row r="109" spans="2:13" s="22" customFormat="1" ht="43.5" customHeight="1">
      <c r="B109" s="14"/>
      <c r="C109" s="31" t="s">
        <v>163</v>
      </c>
      <c r="D109" s="209" t="s">
        <v>266</v>
      </c>
      <c r="E109" s="209"/>
      <c r="F109" s="209"/>
      <c r="G109" s="45">
        <f>G94+G95-G100</f>
        <v>0</v>
      </c>
      <c r="H109" s="45">
        <f>H94+H95-H100</f>
        <v>130036.09</v>
      </c>
      <c r="I109" s="45">
        <f>I94+I95-I100</f>
        <v>0</v>
      </c>
      <c r="J109" s="45">
        <f>J94+J95-J100</f>
        <v>845894.66</v>
      </c>
      <c r="K109" s="210">
        <f t="shared" si="6"/>
        <v>975930.75</v>
      </c>
      <c r="L109" s="211"/>
      <c r="M109" s="45">
        <f>M94+M95-M100</f>
        <v>536377.23</v>
      </c>
    </row>
    <row r="110" spans="2:13" s="22" customFormat="1" ht="43.5" customHeight="1">
      <c r="B110" s="14"/>
      <c r="C110" s="31" t="s">
        <v>164</v>
      </c>
      <c r="D110" s="212" t="s">
        <v>267</v>
      </c>
      <c r="E110" s="213"/>
      <c r="F110" s="214"/>
      <c r="G110" s="45">
        <f>G75-G94</f>
        <v>0</v>
      </c>
      <c r="H110" s="45">
        <f>H75-H94</f>
        <v>0</v>
      </c>
      <c r="I110" s="45">
        <f>I75-I94</f>
        <v>0</v>
      </c>
      <c r="J110" s="45">
        <f>J75-J94</f>
        <v>0</v>
      </c>
      <c r="K110" s="210">
        <f t="shared" si="6"/>
        <v>0</v>
      </c>
      <c r="L110" s="211"/>
      <c r="M110" s="45">
        <f>M75-M94</f>
        <v>0</v>
      </c>
    </row>
    <row r="111" spans="2:13" s="22" customFormat="1" ht="43.5" customHeight="1">
      <c r="B111" s="14"/>
      <c r="C111" s="31" t="s">
        <v>165</v>
      </c>
      <c r="D111" s="209" t="s">
        <v>268</v>
      </c>
      <c r="E111" s="209"/>
      <c r="F111" s="209"/>
      <c r="G111" s="45">
        <f>G93-G109</f>
        <v>0</v>
      </c>
      <c r="H111" s="45">
        <f>H93-H109</f>
        <v>0</v>
      </c>
      <c r="I111" s="45">
        <f>I93-I109</f>
        <v>0</v>
      </c>
      <c r="J111" s="45">
        <f>J93-J109</f>
        <v>0</v>
      </c>
      <c r="K111" s="210">
        <f t="shared" si="6"/>
        <v>0</v>
      </c>
      <c r="L111" s="211"/>
      <c r="M111" s="45">
        <f>M93-M109</f>
        <v>0</v>
      </c>
    </row>
    <row r="112" spans="2:13" s="6" customFormat="1" ht="35.25" customHeight="1">
      <c r="B112" s="7" t="s">
        <v>5</v>
      </c>
      <c r="C112" s="60" t="s">
        <v>21</v>
      </c>
      <c r="D112" s="60"/>
      <c r="E112" s="60"/>
      <c r="F112" s="60"/>
      <c r="G112" s="60"/>
      <c r="H112" s="60"/>
      <c r="I112" s="60"/>
      <c r="J112" s="60"/>
      <c r="K112" s="60"/>
      <c r="L112" s="60"/>
      <c r="M112" s="61"/>
    </row>
    <row r="113" spans="2:13" s="6" customFormat="1" ht="45.75" customHeight="1">
      <c r="B113" s="14"/>
      <c r="C113" s="73" t="s">
        <v>242</v>
      </c>
      <c r="D113" s="74"/>
      <c r="E113" s="74"/>
      <c r="F113" s="74"/>
      <c r="G113" s="74"/>
      <c r="H113" s="74"/>
      <c r="I113" s="74"/>
      <c r="J113" s="74"/>
      <c r="K113" s="74"/>
      <c r="L113" s="74"/>
      <c r="M113" s="75"/>
    </row>
    <row r="114" spans="2:13" s="6" customFormat="1" ht="57" customHeight="1">
      <c r="B114" s="7" t="s">
        <v>7</v>
      </c>
      <c r="C114" s="60" t="s">
        <v>22</v>
      </c>
      <c r="D114" s="60"/>
      <c r="E114" s="60"/>
      <c r="F114" s="60"/>
      <c r="G114" s="60"/>
      <c r="H114" s="60"/>
      <c r="I114" s="60"/>
      <c r="J114" s="60"/>
      <c r="K114" s="60"/>
      <c r="L114" s="60"/>
      <c r="M114" s="61"/>
    </row>
    <row r="115" spans="2:13" s="6" customFormat="1" ht="63.75" customHeight="1">
      <c r="B115" s="5"/>
      <c r="C115" s="9" t="s">
        <v>63</v>
      </c>
      <c r="D115" s="89" t="s">
        <v>69</v>
      </c>
      <c r="E115" s="89"/>
      <c r="F115" s="89"/>
      <c r="G115" s="89"/>
      <c r="H115" s="146" t="s">
        <v>70</v>
      </c>
      <c r="I115" s="146"/>
      <c r="J115" s="146"/>
      <c r="K115" s="147" t="s">
        <v>132</v>
      </c>
      <c r="L115" s="147"/>
      <c r="M115" s="148"/>
    </row>
    <row r="116" spans="2:13" s="6" customFormat="1" ht="51" customHeight="1">
      <c r="B116" s="5"/>
      <c r="C116" s="12" t="s">
        <v>2</v>
      </c>
      <c r="D116" s="83" t="s">
        <v>72</v>
      </c>
      <c r="E116" s="58"/>
      <c r="F116" s="58"/>
      <c r="G116" s="84"/>
      <c r="H116" s="175"/>
      <c r="I116" s="79"/>
      <c r="J116" s="100"/>
      <c r="K116" s="175"/>
      <c r="L116" s="79"/>
      <c r="M116" s="100"/>
    </row>
    <row r="117" spans="2:13" s="6" customFormat="1" ht="51" customHeight="1">
      <c r="B117" s="5"/>
      <c r="C117" s="13" t="s">
        <v>3</v>
      </c>
      <c r="D117" s="83" t="s">
        <v>73</v>
      </c>
      <c r="E117" s="58"/>
      <c r="F117" s="58"/>
      <c r="G117" s="84"/>
      <c r="H117" s="175"/>
      <c r="I117" s="79"/>
      <c r="J117" s="100"/>
      <c r="K117" s="175"/>
      <c r="L117" s="79"/>
      <c r="M117" s="100"/>
    </row>
    <row r="118" spans="2:13" s="6" customFormat="1" ht="51" customHeight="1">
      <c r="B118" s="5"/>
      <c r="C118" s="13" t="s">
        <v>64</v>
      </c>
      <c r="D118" s="83" t="s">
        <v>133</v>
      </c>
      <c r="E118" s="58"/>
      <c r="F118" s="58"/>
      <c r="G118" s="84"/>
      <c r="H118" s="175"/>
      <c r="I118" s="79"/>
      <c r="J118" s="100"/>
      <c r="K118" s="175"/>
      <c r="L118" s="79"/>
      <c r="M118" s="100"/>
    </row>
    <row r="119" spans="2:13" s="6" customFormat="1" ht="51" customHeight="1">
      <c r="B119" s="5"/>
      <c r="C119" s="13" t="s">
        <v>5</v>
      </c>
      <c r="D119" s="83" t="s">
        <v>74</v>
      </c>
      <c r="E119" s="58"/>
      <c r="F119" s="58"/>
      <c r="G119" s="84"/>
      <c r="H119" s="175"/>
      <c r="I119" s="79"/>
      <c r="J119" s="100"/>
      <c r="K119" s="175"/>
      <c r="L119" s="79"/>
      <c r="M119" s="100"/>
    </row>
    <row r="120" spans="2:13" s="6" customFormat="1" ht="51" customHeight="1">
      <c r="B120" s="5"/>
      <c r="C120" s="13" t="s">
        <v>7</v>
      </c>
      <c r="D120" s="83" t="s">
        <v>75</v>
      </c>
      <c r="E120" s="58"/>
      <c r="F120" s="58"/>
      <c r="G120" s="84"/>
      <c r="H120" s="175"/>
      <c r="I120" s="79"/>
      <c r="J120" s="100"/>
      <c r="K120" s="175"/>
      <c r="L120" s="79"/>
      <c r="M120" s="100"/>
    </row>
    <row r="121" spans="2:13" s="6" customFormat="1" ht="51" customHeight="1">
      <c r="B121" s="5"/>
      <c r="C121" s="12" t="s">
        <v>11</v>
      </c>
      <c r="D121" s="83" t="s">
        <v>76</v>
      </c>
      <c r="E121" s="58"/>
      <c r="F121" s="58"/>
      <c r="G121" s="84"/>
      <c r="H121" s="175"/>
      <c r="I121" s="79"/>
      <c r="J121" s="100"/>
      <c r="K121" s="175"/>
      <c r="L121" s="79"/>
      <c r="M121" s="100"/>
    </row>
    <row r="122" spans="2:13" s="6" customFormat="1" ht="51" customHeight="1">
      <c r="B122" s="5"/>
      <c r="C122" s="13" t="s">
        <v>53</v>
      </c>
      <c r="D122" s="83" t="s">
        <v>197</v>
      </c>
      <c r="E122" s="58"/>
      <c r="F122" s="58"/>
      <c r="G122" s="84"/>
      <c r="H122" s="175"/>
      <c r="I122" s="79"/>
      <c r="J122" s="100"/>
      <c r="K122" s="175"/>
      <c r="L122" s="79"/>
      <c r="M122" s="100"/>
    </row>
    <row r="123" spans="2:13" s="6" customFormat="1" ht="35.25" customHeight="1">
      <c r="B123" s="5"/>
      <c r="C123" s="108" t="s">
        <v>71</v>
      </c>
      <c r="D123" s="109"/>
      <c r="E123" s="109"/>
      <c r="F123" s="109"/>
      <c r="G123" s="110"/>
      <c r="H123" s="175"/>
      <c r="I123" s="79"/>
      <c r="J123" s="100"/>
      <c r="K123" s="175"/>
      <c r="L123" s="79"/>
      <c r="M123" s="100"/>
    </row>
    <row r="124" spans="2:13" s="6" customFormat="1" ht="35.25" customHeight="1">
      <c r="B124" s="7" t="s">
        <v>9</v>
      </c>
      <c r="C124" s="55" t="s">
        <v>23</v>
      </c>
      <c r="D124" s="55"/>
      <c r="E124" s="55"/>
      <c r="F124" s="55"/>
      <c r="G124" s="55"/>
      <c r="H124" s="55"/>
      <c r="I124" s="55"/>
      <c r="J124" s="55"/>
      <c r="K124" s="55"/>
      <c r="L124" s="55"/>
      <c r="M124" s="56"/>
    </row>
    <row r="125" spans="2:13" s="6" customFormat="1" ht="35.25" customHeight="1">
      <c r="B125" s="5"/>
      <c r="C125" s="78" t="s">
        <v>130</v>
      </c>
      <c r="D125" s="79"/>
      <c r="E125" s="79"/>
      <c r="F125" s="79"/>
      <c r="G125" s="100"/>
      <c r="H125" s="79" t="s">
        <v>128</v>
      </c>
      <c r="I125" s="79"/>
      <c r="J125" s="79"/>
      <c r="K125" s="79"/>
      <c r="L125" s="79"/>
      <c r="M125" s="80"/>
    </row>
    <row r="126" spans="2:13" s="6" customFormat="1" ht="35.25" customHeight="1">
      <c r="B126" s="5"/>
      <c r="C126" s="208"/>
      <c r="D126" s="79"/>
      <c r="E126" s="79"/>
      <c r="F126" s="79"/>
      <c r="G126" s="100"/>
      <c r="H126" s="68"/>
      <c r="I126" s="79"/>
      <c r="J126" s="79"/>
      <c r="K126" s="79"/>
      <c r="L126" s="79"/>
      <c r="M126" s="80"/>
    </row>
    <row r="127" spans="2:13" s="6" customFormat="1" ht="55.5" customHeight="1">
      <c r="B127" s="7" t="s">
        <v>24</v>
      </c>
      <c r="C127" s="60" t="s">
        <v>25</v>
      </c>
      <c r="D127" s="60"/>
      <c r="E127" s="60"/>
      <c r="F127" s="60"/>
      <c r="G127" s="60"/>
      <c r="H127" s="60"/>
      <c r="I127" s="60"/>
      <c r="J127" s="60"/>
      <c r="K127" s="60"/>
      <c r="L127" s="60"/>
      <c r="M127" s="61"/>
    </row>
    <row r="128" spans="2:13" s="22" customFormat="1" ht="53.25" customHeight="1">
      <c r="B128" s="14"/>
      <c r="C128" s="200" t="s">
        <v>63</v>
      </c>
      <c r="D128" s="164" t="s">
        <v>169</v>
      </c>
      <c r="E128" s="164"/>
      <c r="F128" s="164" t="s">
        <v>168</v>
      </c>
      <c r="G128" s="164"/>
      <c r="H128" s="202" t="s">
        <v>170</v>
      </c>
      <c r="I128" s="203"/>
      <c r="J128" s="203"/>
      <c r="K128" s="204"/>
      <c r="L128" s="205" t="s">
        <v>195</v>
      </c>
      <c r="M128" s="168"/>
    </row>
    <row r="129" spans="2:13" s="22" customFormat="1" ht="53.25" customHeight="1">
      <c r="B129" s="14"/>
      <c r="C129" s="201"/>
      <c r="D129" s="165"/>
      <c r="E129" s="165"/>
      <c r="F129" s="165"/>
      <c r="G129" s="165"/>
      <c r="H129" s="169" t="s">
        <v>171</v>
      </c>
      <c r="I129" s="207"/>
      <c r="J129" s="169" t="s">
        <v>172</v>
      </c>
      <c r="K129" s="207"/>
      <c r="L129" s="206"/>
      <c r="M129" s="170"/>
    </row>
    <row r="130" spans="2:13" s="34" customFormat="1" ht="19.5" customHeight="1">
      <c r="B130" s="32"/>
      <c r="C130" s="33">
        <v>1</v>
      </c>
      <c r="D130" s="198">
        <v>2</v>
      </c>
      <c r="E130" s="198"/>
      <c r="F130" s="198">
        <v>3</v>
      </c>
      <c r="G130" s="198"/>
      <c r="H130" s="198">
        <v>4</v>
      </c>
      <c r="I130" s="198"/>
      <c r="J130" s="154">
        <v>5</v>
      </c>
      <c r="K130" s="156"/>
      <c r="L130" s="155">
        <v>6</v>
      </c>
      <c r="M130" s="199"/>
    </row>
    <row r="131" spans="2:13" s="22" customFormat="1" ht="53.25" customHeight="1">
      <c r="B131" s="14"/>
      <c r="C131" s="35">
        <v>1</v>
      </c>
      <c r="D131" s="107" t="s">
        <v>190</v>
      </c>
      <c r="E131" s="107"/>
      <c r="F131" s="195"/>
      <c r="G131" s="107"/>
      <c r="H131" s="195"/>
      <c r="I131" s="107"/>
      <c r="J131" s="195"/>
      <c r="K131" s="107"/>
      <c r="L131" s="195"/>
      <c r="M131" s="107"/>
    </row>
    <row r="132" spans="2:13" s="22" customFormat="1" ht="53.25" customHeight="1">
      <c r="B132" s="14"/>
      <c r="C132" s="35">
        <v>2</v>
      </c>
      <c r="D132" s="107" t="s">
        <v>65</v>
      </c>
      <c r="E132" s="107"/>
      <c r="F132" s="195"/>
      <c r="G132" s="107"/>
      <c r="H132" s="195"/>
      <c r="I132" s="107"/>
      <c r="J132" s="195"/>
      <c r="K132" s="107"/>
      <c r="L132" s="195"/>
      <c r="M132" s="107"/>
    </row>
    <row r="133" spans="2:13" s="22" customFormat="1" ht="53.25" customHeight="1">
      <c r="B133" s="14"/>
      <c r="C133" s="35">
        <v>3</v>
      </c>
      <c r="D133" s="107" t="s">
        <v>192</v>
      </c>
      <c r="E133" s="107"/>
      <c r="F133" s="195"/>
      <c r="G133" s="107"/>
      <c r="H133" s="195"/>
      <c r="I133" s="107"/>
      <c r="J133" s="195"/>
      <c r="K133" s="107"/>
      <c r="L133" s="195"/>
      <c r="M133" s="107"/>
    </row>
    <row r="134" spans="2:13" s="22" customFormat="1" ht="53.25" customHeight="1">
      <c r="B134" s="14"/>
      <c r="C134" s="35">
        <v>4</v>
      </c>
      <c r="D134" s="107" t="s">
        <v>66</v>
      </c>
      <c r="E134" s="107"/>
      <c r="F134" s="195"/>
      <c r="G134" s="107"/>
      <c r="H134" s="195"/>
      <c r="I134" s="107"/>
      <c r="J134" s="195"/>
      <c r="K134" s="107"/>
      <c r="L134" s="195"/>
      <c r="M134" s="107"/>
    </row>
    <row r="135" spans="2:13" s="22" customFormat="1" ht="53.25" customHeight="1">
      <c r="B135" s="14"/>
      <c r="C135" s="35">
        <v>5</v>
      </c>
      <c r="D135" s="107" t="s">
        <v>143</v>
      </c>
      <c r="E135" s="107"/>
      <c r="F135" s="195"/>
      <c r="G135" s="107"/>
      <c r="H135" s="195"/>
      <c r="I135" s="107"/>
      <c r="J135" s="195"/>
      <c r="K135" s="107"/>
      <c r="L135" s="195"/>
      <c r="M135" s="107"/>
    </row>
    <row r="136" spans="2:13" s="22" customFormat="1" ht="53.25" customHeight="1">
      <c r="B136" s="14"/>
      <c r="C136" s="35">
        <v>6</v>
      </c>
      <c r="D136" s="107" t="s">
        <v>191</v>
      </c>
      <c r="E136" s="107"/>
      <c r="F136" s="195"/>
      <c r="G136" s="107"/>
      <c r="H136" s="195"/>
      <c r="I136" s="107"/>
      <c r="J136" s="195"/>
      <c r="K136" s="107"/>
      <c r="L136" s="195"/>
      <c r="M136" s="107"/>
    </row>
    <row r="137" spans="2:13" s="22" customFormat="1" ht="53.25" customHeight="1">
      <c r="B137" s="14"/>
      <c r="C137" s="196" t="s">
        <v>167</v>
      </c>
      <c r="D137" s="197"/>
      <c r="E137" s="197"/>
      <c r="F137" s="195"/>
      <c r="G137" s="107"/>
      <c r="H137" s="195"/>
      <c r="I137" s="107"/>
      <c r="J137" s="195"/>
      <c r="K137" s="107"/>
      <c r="L137" s="195"/>
      <c r="M137" s="107"/>
    </row>
    <row r="138" spans="2:13" s="6" customFormat="1" ht="43.5" customHeight="1">
      <c r="B138" s="7" t="s">
        <v>26</v>
      </c>
      <c r="C138" s="60" t="s">
        <v>27</v>
      </c>
      <c r="D138" s="60"/>
      <c r="E138" s="60"/>
      <c r="F138" s="60"/>
      <c r="G138" s="60"/>
      <c r="H138" s="60"/>
      <c r="I138" s="60"/>
      <c r="J138" s="60"/>
      <c r="K138" s="60"/>
      <c r="L138" s="60"/>
      <c r="M138" s="61"/>
    </row>
    <row r="139" spans="2:13" s="6" customFormat="1" ht="27" customHeight="1">
      <c r="B139" s="14"/>
      <c r="C139" s="183" t="s">
        <v>129</v>
      </c>
      <c r="D139" s="184"/>
      <c r="E139" s="184"/>
      <c r="F139" s="184"/>
      <c r="G139" s="184"/>
      <c r="H139" s="184"/>
      <c r="I139" s="184"/>
      <c r="J139" s="184"/>
      <c r="K139" s="184"/>
      <c r="L139" s="184"/>
      <c r="M139" s="185"/>
    </row>
    <row r="140" spans="2:13" s="6" customFormat="1" ht="35.25" customHeight="1">
      <c r="B140" s="5"/>
      <c r="C140" s="186" t="s">
        <v>77</v>
      </c>
      <c r="D140" s="187"/>
      <c r="E140" s="187"/>
      <c r="F140" s="192" t="s">
        <v>67</v>
      </c>
      <c r="G140" s="192" t="s">
        <v>83</v>
      </c>
      <c r="H140" s="192" t="s">
        <v>84</v>
      </c>
      <c r="I140" s="79" t="s">
        <v>78</v>
      </c>
      <c r="J140" s="79"/>
      <c r="K140" s="79"/>
      <c r="L140" s="79"/>
      <c r="M140" s="80"/>
    </row>
    <row r="141" spans="2:13" s="6" customFormat="1" ht="35.25" customHeight="1">
      <c r="B141" s="5"/>
      <c r="C141" s="188"/>
      <c r="D141" s="189"/>
      <c r="E141" s="189"/>
      <c r="F141" s="193"/>
      <c r="G141" s="193"/>
      <c r="H141" s="193"/>
      <c r="I141" s="187" t="s">
        <v>80</v>
      </c>
      <c r="J141" s="79" t="s">
        <v>79</v>
      </c>
      <c r="K141" s="79"/>
      <c r="L141" s="79"/>
      <c r="M141" s="80"/>
    </row>
    <row r="142" spans="2:13" s="6" customFormat="1" ht="35.25" customHeight="1">
      <c r="B142" s="5"/>
      <c r="C142" s="190"/>
      <c r="D142" s="191"/>
      <c r="E142" s="191"/>
      <c r="F142" s="194"/>
      <c r="G142" s="194"/>
      <c r="H142" s="194"/>
      <c r="I142" s="191"/>
      <c r="J142" s="79" t="s">
        <v>207</v>
      </c>
      <c r="K142" s="100"/>
      <c r="L142" s="79" t="s">
        <v>235</v>
      </c>
      <c r="M142" s="80"/>
    </row>
    <row r="143" spans="2:13" s="6" customFormat="1" ht="40.5" customHeight="1">
      <c r="B143" s="5"/>
      <c r="C143" s="179" t="s">
        <v>200</v>
      </c>
      <c r="D143" s="180"/>
      <c r="E143" s="20" t="s">
        <v>81</v>
      </c>
      <c r="F143" s="47"/>
      <c r="G143" s="46"/>
      <c r="H143" s="46"/>
      <c r="I143" s="46"/>
      <c r="J143" s="175"/>
      <c r="K143" s="100"/>
      <c r="L143" s="175"/>
      <c r="M143" s="100"/>
    </row>
    <row r="144" spans="2:13" s="6" customFormat="1" ht="40.5" customHeight="1">
      <c r="B144" s="5"/>
      <c r="C144" s="181"/>
      <c r="D144" s="182"/>
      <c r="E144" s="20" t="s">
        <v>82</v>
      </c>
      <c r="F144" s="46"/>
      <c r="G144" s="46"/>
      <c r="H144" s="46"/>
      <c r="I144" s="46"/>
      <c r="J144" s="175"/>
      <c r="K144" s="100"/>
      <c r="L144" s="175"/>
      <c r="M144" s="100"/>
    </row>
    <row r="145" spans="2:13" s="6" customFormat="1" ht="40.5" customHeight="1">
      <c r="B145" s="5"/>
      <c r="C145" s="171" t="s">
        <v>201</v>
      </c>
      <c r="D145" s="172"/>
      <c r="E145" s="20" t="s">
        <v>81</v>
      </c>
      <c r="F145" s="46"/>
      <c r="G145" s="46"/>
      <c r="H145" s="46"/>
      <c r="I145" s="46"/>
      <c r="J145" s="175"/>
      <c r="K145" s="100"/>
      <c r="L145" s="175"/>
      <c r="M145" s="100"/>
    </row>
    <row r="146" spans="2:13" s="6" customFormat="1" ht="40.5" customHeight="1">
      <c r="B146" s="5"/>
      <c r="C146" s="173"/>
      <c r="D146" s="174"/>
      <c r="E146" s="20" t="s">
        <v>82</v>
      </c>
      <c r="F146" s="46"/>
      <c r="G146" s="46"/>
      <c r="H146" s="46"/>
      <c r="I146" s="46"/>
      <c r="J146" s="175"/>
      <c r="K146" s="100"/>
      <c r="L146" s="175"/>
      <c r="M146" s="100"/>
    </row>
    <row r="147" spans="2:13" s="6" customFormat="1" ht="48.75" customHeight="1">
      <c r="B147" s="5"/>
      <c r="C147" s="176" t="s">
        <v>222</v>
      </c>
      <c r="D147" s="177"/>
      <c r="E147" s="177"/>
      <c r="F147" s="177"/>
      <c r="G147" s="177"/>
      <c r="H147" s="177"/>
      <c r="I147" s="177"/>
      <c r="J147" s="177"/>
      <c r="K147" s="177"/>
      <c r="L147" s="177"/>
      <c r="M147" s="178"/>
    </row>
    <row r="148" spans="2:13" s="6" customFormat="1" ht="48.75" customHeight="1">
      <c r="B148" s="5"/>
      <c r="C148" s="239" t="s">
        <v>226</v>
      </c>
      <c r="D148" s="177"/>
      <c r="E148" s="177"/>
      <c r="F148" s="177"/>
      <c r="G148" s="177"/>
      <c r="H148" s="177"/>
      <c r="I148" s="177"/>
      <c r="J148" s="177"/>
      <c r="K148" s="177"/>
      <c r="L148" s="177"/>
      <c r="M148" s="178"/>
    </row>
    <row r="149" spans="2:13" s="6" customFormat="1" ht="60.75" customHeight="1">
      <c r="B149" s="7" t="s">
        <v>28</v>
      </c>
      <c r="C149" s="161" t="s">
        <v>29</v>
      </c>
      <c r="D149" s="60"/>
      <c r="E149" s="60"/>
      <c r="F149" s="60"/>
      <c r="G149" s="60"/>
      <c r="H149" s="60"/>
      <c r="I149" s="60"/>
      <c r="J149" s="60"/>
      <c r="K149" s="60"/>
      <c r="L149" s="60"/>
      <c r="M149" s="61"/>
    </row>
    <row r="150" spans="2:13" s="22" customFormat="1" ht="48" customHeight="1">
      <c r="B150" s="14"/>
      <c r="C150" s="162" t="s">
        <v>63</v>
      </c>
      <c r="D150" s="164" t="s">
        <v>173</v>
      </c>
      <c r="E150" s="164"/>
      <c r="F150" s="164"/>
      <c r="G150" s="164" t="s">
        <v>168</v>
      </c>
      <c r="H150" s="164"/>
      <c r="I150" s="166" t="s">
        <v>174</v>
      </c>
      <c r="J150" s="74"/>
      <c r="K150" s="125"/>
      <c r="L150" s="167" t="s">
        <v>112</v>
      </c>
      <c r="M150" s="168"/>
    </row>
    <row r="151" spans="2:13" s="22" customFormat="1" ht="35.25" customHeight="1">
      <c r="B151" s="14"/>
      <c r="C151" s="163"/>
      <c r="D151" s="165"/>
      <c r="E151" s="165"/>
      <c r="F151" s="165"/>
      <c r="G151" s="165"/>
      <c r="H151" s="165"/>
      <c r="I151" s="36" t="s">
        <v>171</v>
      </c>
      <c r="J151" s="21" t="s">
        <v>175</v>
      </c>
      <c r="K151" s="21" t="s">
        <v>119</v>
      </c>
      <c r="L151" s="169"/>
      <c r="M151" s="170"/>
    </row>
    <row r="152" spans="2:13" s="34" customFormat="1" ht="21" customHeight="1">
      <c r="B152" s="32"/>
      <c r="C152" s="37">
        <v>1</v>
      </c>
      <c r="D152" s="154">
        <v>2</v>
      </c>
      <c r="E152" s="155"/>
      <c r="F152" s="156"/>
      <c r="G152" s="157">
        <v>3</v>
      </c>
      <c r="H152" s="158"/>
      <c r="I152" s="38">
        <v>4</v>
      </c>
      <c r="J152" s="38">
        <v>5</v>
      </c>
      <c r="K152" s="38">
        <v>6</v>
      </c>
      <c r="L152" s="159">
        <v>7</v>
      </c>
      <c r="M152" s="160"/>
    </row>
    <row r="153" spans="2:13" s="22" customFormat="1" ht="42" customHeight="1">
      <c r="B153" s="14"/>
      <c r="C153" s="17">
        <v>1</v>
      </c>
      <c r="D153" s="77" t="s">
        <v>177</v>
      </c>
      <c r="E153" s="77"/>
      <c r="F153" s="77"/>
      <c r="G153" s="126">
        <f>G154+G155</f>
        <v>358260.33</v>
      </c>
      <c r="H153" s="125"/>
      <c r="I153" s="52">
        <f>I154+I155</f>
        <v>5611.16</v>
      </c>
      <c r="J153" s="52">
        <f>J154+J155</f>
        <v>0</v>
      </c>
      <c r="K153" s="52">
        <f>K154+K155</f>
        <v>57139.07</v>
      </c>
      <c r="L153" s="126">
        <f>L154+L155</f>
        <v>306732.42</v>
      </c>
      <c r="M153" s="128"/>
    </row>
    <row r="154" spans="2:13" s="22" customFormat="1" ht="35.25" customHeight="1">
      <c r="B154" s="14"/>
      <c r="C154" s="31" t="s">
        <v>3</v>
      </c>
      <c r="D154" s="103" t="s">
        <v>90</v>
      </c>
      <c r="E154" s="103"/>
      <c r="F154" s="103"/>
      <c r="G154" s="126"/>
      <c r="H154" s="125"/>
      <c r="I154" s="53"/>
      <c r="J154" s="53"/>
      <c r="K154" s="53"/>
      <c r="L154" s="105"/>
      <c r="M154" s="149"/>
    </row>
    <row r="155" spans="2:13" s="22" customFormat="1" ht="35.25" customHeight="1">
      <c r="B155" s="14"/>
      <c r="C155" s="31" t="s">
        <v>5</v>
      </c>
      <c r="D155" s="103" t="s">
        <v>91</v>
      </c>
      <c r="E155" s="103"/>
      <c r="F155" s="103"/>
      <c r="G155" s="126">
        <f>G156+G157+G158+G159</f>
        <v>358260.33</v>
      </c>
      <c r="H155" s="125"/>
      <c r="I155" s="52">
        <f>I156+I157+I158+I159</f>
        <v>5611.16</v>
      </c>
      <c r="J155" s="52">
        <f>J156+J157+J158+J159</f>
        <v>0</v>
      </c>
      <c r="K155" s="52">
        <f>K156+K157+K158+K159</f>
        <v>57139.07</v>
      </c>
      <c r="L155" s="126">
        <f>L156+L157+L158+L159</f>
        <v>306732.42</v>
      </c>
      <c r="M155" s="128"/>
    </row>
    <row r="156" spans="2:13" s="22" customFormat="1" ht="35.25" customHeight="1">
      <c r="B156" s="14"/>
      <c r="C156" s="31" t="s">
        <v>182</v>
      </c>
      <c r="D156" s="103" t="s">
        <v>95</v>
      </c>
      <c r="E156" s="103"/>
      <c r="F156" s="103"/>
      <c r="G156" s="126"/>
      <c r="H156" s="125"/>
      <c r="I156" s="53"/>
      <c r="J156" s="53"/>
      <c r="K156" s="53"/>
      <c r="L156" s="105"/>
      <c r="M156" s="149"/>
    </row>
    <row r="157" spans="2:13" s="22" customFormat="1" ht="35.25" customHeight="1">
      <c r="B157" s="14"/>
      <c r="C157" s="31" t="s">
        <v>183</v>
      </c>
      <c r="D157" s="103" t="s">
        <v>94</v>
      </c>
      <c r="E157" s="103"/>
      <c r="F157" s="103"/>
      <c r="G157" s="126"/>
      <c r="H157" s="125"/>
      <c r="I157" s="53"/>
      <c r="J157" s="53"/>
      <c r="K157" s="53"/>
      <c r="L157" s="105"/>
      <c r="M157" s="149"/>
    </row>
    <row r="158" spans="2:13" s="22" customFormat="1" ht="52.5" customHeight="1">
      <c r="B158" s="14"/>
      <c r="C158" s="31" t="s">
        <v>184</v>
      </c>
      <c r="D158" s="77" t="s">
        <v>178</v>
      </c>
      <c r="E158" s="77"/>
      <c r="F158" s="77"/>
      <c r="G158" s="126"/>
      <c r="H158" s="125"/>
      <c r="I158" s="53"/>
      <c r="J158" s="53"/>
      <c r="K158" s="53"/>
      <c r="L158" s="105"/>
      <c r="M158" s="149"/>
    </row>
    <row r="159" spans="2:13" s="22" customFormat="1" ht="43.5" customHeight="1">
      <c r="B159" s="14"/>
      <c r="C159" s="31" t="s">
        <v>185</v>
      </c>
      <c r="D159" s="103" t="s">
        <v>92</v>
      </c>
      <c r="E159" s="103"/>
      <c r="F159" s="103"/>
      <c r="G159" s="126">
        <v>358260.33</v>
      </c>
      <c r="H159" s="125"/>
      <c r="I159" s="53">
        <v>5611.16</v>
      </c>
      <c r="J159" s="53"/>
      <c r="K159" s="53">
        <v>57139.07</v>
      </c>
      <c r="L159" s="105">
        <f>G159+I159-K159</f>
        <v>306732.42</v>
      </c>
      <c r="M159" s="149"/>
    </row>
    <row r="160" spans="2:13" s="22" customFormat="1" ht="71.25" customHeight="1">
      <c r="B160" s="14"/>
      <c r="C160" s="31" t="s">
        <v>136</v>
      </c>
      <c r="D160" s="77" t="s">
        <v>93</v>
      </c>
      <c r="E160" s="77"/>
      <c r="F160" s="77"/>
      <c r="G160" s="126"/>
      <c r="H160" s="125"/>
      <c r="I160" s="53"/>
      <c r="J160" s="53"/>
      <c r="K160" s="53"/>
      <c r="L160" s="105"/>
      <c r="M160" s="149"/>
    </row>
    <row r="161" spans="2:13" s="22" customFormat="1" ht="35.25" customHeight="1">
      <c r="B161" s="14"/>
      <c r="C161" s="150" t="s">
        <v>167</v>
      </c>
      <c r="D161" s="151"/>
      <c r="E161" s="151"/>
      <c r="F161" s="152"/>
      <c r="G161" s="126">
        <f>G153+G160</f>
        <v>358260.33</v>
      </c>
      <c r="H161" s="125"/>
      <c r="I161" s="52">
        <f>I153+I160</f>
        <v>5611.16</v>
      </c>
      <c r="J161" s="52">
        <f>J153+J160</f>
        <v>0</v>
      </c>
      <c r="K161" s="52">
        <f>K153+K160</f>
        <v>57139.07</v>
      </c>
      <c r="L161" s="153">
        <f>L153+L160</f>
        <v>306732.42</v>
      </c>
      <c r="M161" s="149"/>
    </row>
    <row r="162" spans="2:13" s="6" customFormat="1" ht="48" customHeight="1">
      <c r="B162" s="7" t="s">
        <v>30</v>
      </c>
      <c r="C162" s="60" t="s">
        <v>31</v>
      </c>
      <c r="D162" s="60"/>
      <c r="E162" s="60"/>
      <c r="F162" s="60"/>
      <c r="G162" s="60"/>
      <c r="H162" s="60"/>
      <c r="I162" s="60"/>
      <c r="J162" s="60"/>
      <c r="K162" s="60"/>
      <c r="L162" s="60"/>
      <c r="M162" s="61"/>
    </row>
    <row r="163" spans="2:13" s="6" customFormat="1" ht="30" customHeight="1">
      <c r="B163" s="15"/>
      <c r="C163" s="90" t="s">
        <v>129</v>
      </c>
      <c r="D163" s="91"/>
      <c r="E163" s="91"/>
      <c r="F163" s="91"/>
      <c r="G163" s="91"/>
      <c r="H163" s="91"/>
      <c r="I163" s="91"/>
      <c r="J163" s="91"/>
      <c r="K163" s="91"/>
      <c r="L163" s="91"/>
      <c r="M163" s="92"/>
    </row>
    <row r="164" spans="2:13" s="6" customFormat="1" ht="72" customHeight="1">
      <c r="B164" s="5"/>
      <c r="C164" s="10" t="s">
        <v>63</v>
      </c>
      <c r="D164" s="76" t="s">
        <v>99</v>
      </c>
      <c r="E164" s="76"/>
      <c r="F164" s="76"/>
      <c r="G164" s="146" t="s">
        <v>67</v>
      </c>
      <c r="H164" s="146"/>
      <c r="I164" s="11" t="s">
        <v>189</v>
      </c>
      <c r="J164" s="11" t="s">
        <v>88</v>
      </c>
      <c r="K164" s="11" t="s">
        <v>89</v>
      </c>
      <c r="L164" s="147" t="s">
        <v>68</v>
      </c>
      <c r="M164" s="148"/>
    </row>
    <row r="165" spans="2:13" s="6" customFormat="1" ht="35.25" customHeight="1">
      <c r="B165" s="5"/>
      <c r="C165" s="10" t="s">
        <v>0</v>
      </c>
      <c r="D165" s="70" t="s">
        <v>100</v>
      </c>
      <c r="E165" s="70"/>
      <c r="F165" s="70"/>
      <c r="G165" s="143"/>
      <c r="H165" s="89"/>
      <c r="I165" s="46"/>
      <c r="J165" s="46"/>
      <c r="K165" s="46"/>
      <c r="L165" s="68"/>
      <c r="M165" s="80"/>
    </row>
    <row r="166" spans="2:13" s="6" customFormat="1" ht="35.25" customHeight="1">
      <c r="B166" s="5"/>
      <c r="C166" s="16" t="s">
        <v>85</v>
      </c>
      <c r="D166" s="70" t="s">
        <v>101</v>
      </c>
      <c r="E166" s="70"/>
      <c r="F166" s="70"/>
      <c r="G166" s="143"/>
      <c r="H166" s="89"/>
      <c r="I166" s="46"/>
      <c r="J166" s="46"/>
      <c r="K166" s="46"/>
      <c r="L166" s="68"/>
      <c r="M166" s="80"/>
    </row>
    <row r="167" spans="2:13" s="6" customFormat="1" ht="35.25" customHeight="1">
      <c r="B167" s="5"/>
      <c r="C167" s="16" t="s">
        <v>86</v>
      </c>
      <c r="D167" s="70" t="s">
        <v>104</v>
      </c>
      <c r="E167" s="70"/>
      <c r="F167" s="70"/>
      <c r="G167" s="143"/>
      <c r="H167" s="89"/>
      <c r="I167" s="46"/>
      <c r="J167" s="46"/>
      <c r="K167" s="46"/>
      <c r="L167" s="68"/>
      <c r="M167" s="80"/>
    </row>
    <row r="168" spans="2:13" s="6" customFormat="1" ht="39.75" customHeight="1">
      <c r="B168" s="5"/>
      <c r="C168" s="16" t="s">
        <v>96</v>
      </c>
      <c r="D168" s="76" t="s">
        <v>105</v>
      </c>
      <c r="E168" s="76"/>
      <c r="F168" s="76"/>
      <c r="G168" s="143"/>
      <c r="H168" s="89"/>
      <c r="I168" s="46"/>
      <c r="J168" s="46"/>
      <c r="K168" s="46"/>
      <c r="L168" s="68"/>
      <c r="M168" s="80"/>
    </row>
    <row r="169" spans="2:13" s="6" customFormat="1" ht="35.25" customHeight="1">
      <c r="B169" s="5"/>
      <c r="C169" s="16" t="s">
        <v>97</v>
      </c>
      <c r="D169" s="70" t="s">
        <v>102</v>
      </c>
      <c r="E169" s="70"/>
      <c r="F169" s="70"/>
      <c r="G169" s="143"/>
      <c r="H169" s="89"/>
      <c r="I169" s="46"/>
      <c r="J169" s="46"/>
      <c r="K169" s="46"/>
      <c r="L169" s="68"/>
      <c r="M169" s="80"/>
    </row>
    <row r="170" spans="2:13" s="6" customFormat="1" ht="35.25" customHeight="1">
      <c r="B170" s="5"/>
      <c r="C170" s="16" t="s">
        <v>98</v>
      </c>
      <c r="D170" s="70" t="s">
        <v>103</v>
      </c>
      <c r="E170" s="70"/>
      <c r="F170" s="70"/>
      <c r="G170" s="143"/>
      <c r="H170" s="89"/>
      <c r="I170" s="46"/>
      <c r="J170" s="46"/>
      <c r="K170" s="46"/>
      <c r="L170" s="68"/>
      <c r="M170" s="80"/>
    </row>
    <row r="171" spans="2:13" s="6" customFormat="1" ht="35.25" customHeight="1">
      <c r="B171" s="5"/>
      <c r="C171" s="144" t="s">
        <v>71</v>
      </c>
      <c r="D171" s="145"/>
      <c r="E171" s="145"/>
      <c r="F171" s="145"/>
      <c r="G171" s="143"/>
      <c r="H171" s="89"/>
      <c r="I171" s="46"/>
      <c r="J171" s="46"/>
      <c r="K171" s="46"/>
      <c r="L171" s="68"/>
      <c r="M171" s="80"/>
    </row>
    <row r="172" spans="2:13" s="6" customFormat="1" ht="45" customHeight="1">
      <c r="B172" s="7" t="s">
        <v>32</v>
      </c>
      <c r="C172" s="60" t="s">
        <v>33</v>
      </c>
      <c r="D172" s="60"/>
      <c r="E172" s="60"/>
      <c r="F172" s="60"/>
      <c r="G172" s="60"/>
      <c r="H172" s="60"/>
      <c r="I172" s="60"/>
      <c r="J172" s="60"/>
      <c r="K172" s="60"/>
      <c r="L172" s="60"/>
      <c r="M172" s="61"/>
    </row>
    <row r="173" spans="2:13" s="6" customFormat="1" ht="35.25" customHeight="1">
      <c r="B173" s="7" t="s">
        <v>34</v>
      </c>
      <c r="C173" s="55" t="s">
        <v>35</v>
      </c>
      <c r="D173" s="55"/>
      <c r="E173" s="55"/>
      <c r="F173" s="55"/>
      <c r="G173" s="55"/>
      <c r="H173" s="55"/>
      <c r="I173" s="55"/>
      <c r="J173" s="55"/>
      <c r="K173" s="55"/>
      <c r="L173" s="55"/>
      <c r="M173" s="56"/>
    </row>
    <row r="174" spans="2:13" s="6" customFormat="1" ht="55.5" customHeight="1">
      <c r="B174" s="5"/>
      <c r="C174" s="134"/>
      <c r="D174" s="135"/>
      <c r="E174" s="135"/>
      <c r="F174" s="135"/>
      <c r="G174" s="135"/>
      <c r="H174" s="135"/>
      <c r="I174" s="135"/>
      <c r="J174" s="135"/>
      <c r="K174" s="135"/>
      <c r="L174" s="135"/>
      <c r="M174" s="136"/>
    </row>
    <row r="175" spans="2:13" s="6" customFormat="1" ht="35.25" customHeight="1">
      <c r="B175" s="7" t="s">
        <v>36</v>
      </c>
      <c r="C175" s="55" t="s">
        <v>37</v>
      </c>
      <c r="D175" s="55"/>
      <c r="E175" s="55"/>
      <c r="F175" s="55"/>
      <c r="G175" s="55"/>
      <c r="H175" s="55"/>
      <c r="I175" s="55"/>
      <c r="J175" s="55"/>
      <c r="K175" s="55"/>
      <c r="L175" s="55"/>
      <c r="M175" s="56"/>
    </row>
    <row r="176" spans="2:13" s="6" customFormat="1" ht="55.5" customHeight="1">
      <c r="B176" s="5"/>
      <c r="C176" s="134"/>
      <c r="D176" s="135"/>
      <c r="E176" s="135"/>
      <c r="F176" s="135"/>
      <c r="G176" s="135"/>
      <c r="H176" s="135"/>
      <c r="I176" s="135"/>
      <c r="J176" s="135"/>
      <c r="K176" s="135"/>
      <c r="L176" s="135"/>
      <c r="M176" s="136"/>
    </row>
    <row r="177" spans="2:13" s="6" customFormat="1" ht="35.25" customHeight="1">
      <c r="B177" s="7" t="s">
        <v>38</v>
      </c>
      <c r="C177" s="55" t="s">
        <v>39</v>
      </c>
      <c r="D177" s="55"/>
      <c r="E177" s="55"/>
      <c r="F177" s="55"/>
      <c r="G177" s="55"/>
      <c r="H177" s="55"/>
      <c r="I177" s="55"/>
      <c r="J177" s="55"/>
      <c r="K177" s="55"/>
      <c r="L177" s="55"/>
      <c r="M177" s="56"/>
    </row>
    <row r="178" spans="2:13" s="6" customFormat="1" ht="55.5" customHeight="1">
      <c r="B178" s="5"/>
      <c r="C178" s="134"/>
      <c r="D178" s="135"/>
      <c r="E178" s="135"/>
      <c r="F178" s="135"/>
      <c r="G178" s="135"/>
      <c r="H178" s="135"/>
      <c r="I178" s="135"/>
      <c r="J178" s="135"/>
      <c r="K178" s="135"/>
      <c r="L178" s="135"/>
      <c r="M178" s="136"/>
    </row>
    <row r="179" spans="2:13" s="6" customFormat="1" ht="41.25" customHeight="1">
      <c r="B179" s="5"/>
      <c r="C179" s="140" t="s">
        <v>225</v>
      </c>
      <c r="D179" s="141"/>
      <c r="E179" s="141"/>
      <c r="F179" s="141"/>
      <c r="G179" s="141"/>
      <c r="H179" s="141"/>
      <c r="I179" s="141"/>
      <c r="J179" s="141"/>
      <c r="K179" s="141"/>
      <c r="L179" s="141"/>
      <c r="M179" s="142"/>
    </row>
    <row r="180" spans="2:13" s="6" customFormat="1" ht="67.5" customHeight="1">
      <c r="B180" s="7" t="s">
        <v>40</v>
      </c>
      <c r="C180" s="60" t="s">
        <v>41</v>
      </c>
      <c r="D180" s="60"/>
      <c r="E180" s="60"/>
      <c r="F180" s="60"/>
      <c r="G180" s="60"/>
      <c r="H180" s="60"/>
      <c r="I180" s="60"/>
      <c r="J180" s="60"/>
      <c r="K180" s="60"/>
      <c r="L180" s="60"/>
      <c r="M180" s="61"/>
    </row>
    <row r="181" spans="2:13" s="6" customFormat="1" ht="58.5" customHeight="1">
      <c r="B181" s="5"/>
      <c r="C181" s="137" t="s">
        <v>188</v>
      </c>
      <c r="D181" s="138"/>
      <c r="E181" s="138"/>
      <c r="F181" s="138"/>
      <c r="G181" s="138"/>
      <c r="H181" s="138"/>
      <c r="I181" s="138"/>
      <c r="J181" s="138"/>
      <c r="K181" s="138"/>
      <c r="L181" s="138"/>
      <c r="M181" s="139"/>
    </row>
    <row r="182" spans="2:13" s="6" customFormat="1" ht="44.25" customHeight="1">
      <c r="B182" s="7" t="s">
        <v>42</v>
      </c>
      <c r="C182" s="60" t="s">
        <v>43</v>
      </c>
      <c r="D182" s="60"/>
      <c r="E182" s="60"/>
      <c r="F182" s="60"/>
      <c r="G182" s="60"/>
      <c r="H182" s="60"/>
      <c r="I182" s="60"/>
      <c r="J182" s="60"/>
      <c r="K182" s="60"/>
      <c r="L182" s="60"/>
      <c r="M182" s="61"/>
    </row>
    <row r="183" spans="2:13" s="6" customFormat="1" ht="35.25" customHeight="1">
      <c r="B183" s="5"/>
      <c r="C183" s="10" t="s">
        <v>63</v>
      </c>
      <c r="D183" s="89" t="s">
        <v>111</v>
      </c>
      <c r="E183" s="89"/>
      <c r="F183" s="89"/>
      <c r="G183" s="89"/>
      <c r="H183" s="79" t="s">
        <v>134</v>
      </c>
      <c r="I183" s="79"/>
      <c r="J183" s="79"/>
      <c r="K183" s="79"/>
      <c r="L183" s="79"/>
      <c r="M183" s="80"/>
    </row>
    <row r="184" spans="2:13" s="6" customFormat="1" ht="35.25" customHeight="1">
      <c r="B184" s="5"/>
      <c r="C184" s="10" t="s">
        <v>2</v>
      </c>
      <c r="D184" s="70" t="s">
        <v>107</v>
      </c>
      <c r="E184" s="70"/>
      <c r="F184" s="70"/>
      <c r="G184" s="70"/>
      <c r="H184" s="68"/>
      <c r="I184" s="68"/>
      <c r="J184" s="68"/>
      <c r="K184" s="68"/>
      <c r="L184" s="68"/>
      <c r="M184" s="69"/>
    </row>
    <row r="185" spans="2:13" s="6" customFormat="1" ht="35.25" customHeight="1">
      <c r="B185" s="5"/>
      <c r="C185" s="10" t="s">
        <v>11</v>
      </c>
      <c r="D185" s="70" t="s">
        <v>108</v>
      </c>
      <c r="E185" s="70"/>
      <c r="F185" s="70"/>
      <c r="G185" s="70"/>
      <c r="H185" s="68"/>
      <c r="I185" s="68"/>
      <c r="J185" s="68"/>
      <c r="K185" s="68"/>
      <c r="L185" s="68"/>
      <c r="M185" s="69"/>
    </row>
    <row r="186" spans="2:13" s="6" customFormat="1" ht="35.25" customHeight="1">
      <c r="B186" s="5"/>
      <c r="C186" s="10" t="s">
        <v>13</v>
      </c>
      <c r="D186" s="70" t="s">
        <v>109</v>
      </c>
      <c r="E186" s="70"/>
      <c r="F186" s="70"/>
      <c r="G186" s="70"/>
      <c r="H186" s="68"/>
      <c r="I186" s="68"/>
      <c r="J186" s="68"/>
      <c r="K186" s="68"/>
      <c r="L186" s="68"/>
      <c r="M186" s="69"/>
    </row>
    <row r="187" spans="2:13" s="6" customFormat="1" ht="35.25" customHeight="1">
      <c r="B187" s="5"/>
      <c r="C187" s="10" t="s">
        <v>15</v>
      </c>
      <c r="D187" s="70" t="s">
        <v>110</v>
      </c>
      <c r="E187" s="70"/>
      <c r="F187" s="70"/>
      <c r="G187" s="70"/>
      <c r="H187" s="68"/>
      <c r="I187" s="68"/>
      <c r="J187" s="68"/>
      <c r="K187" s="68"/>
      <c r="L187" s="68"/>
      <c r="M187" s="69"/>
    </row>
    <row r="188" spans="2:13" s="6" customFormat="1" ht="35.25" customHeight="1">
      <c r="B188" s="5"/>
      <c r="C188" s="129" t="s">
        <v>71</v>
      </c>
      <c r="D188" s="130"/>
      <c r="E188" s="130"/>
      <c r="F188" s="130"/>
      <c r="G188" s="131"/>
      <c r="H188" s="68"/>
      <c r="I188" s="68"/>
      <c r="J188" s="68"/>
      <c r="K188" s="68"/>
      <c r="L188" s="68"/>
      <c r="M188" s="69"/>
    </row>
    <row r="189" spans="2:13" s="6" customFormat="1" ht="50.25" customHeight="1">
      <c r="B189" s="5"/>
      <c r="C189" s="132" t="s">
        <v>223</v>
      </c>
      <c r="D189" s="132"/>
      <c r="E189" s="132"/>
      <c r="F189" s="132"/>
      <c r="G189" s="132"/>
      <c r="H189" s="132"/>
      <c r="I189" s="132"/>
      <c r="J189" s="132"/>
      <c r="K189" s="132"/>
      <c r="L189" s="132"/>
      <c r="M189" s="133"/>
    </row>
    <row r="190" spans="2:13" s="6" customFormat="1" ht="69" customHeight="1">
      <c r="B190" s="7" t="s">
        <v>44</v>
      </c>
      <c r="C190" s="60" t="s">
        <v>45</v>
      </c>
      <c r="D190" s="60"/>
      <c r="E190" s="60"/>
      <c r="F190" s="60"/>
      <c r="G190" s="60"/>
      <c r="H190" s="60"/>
      <c r="I190" s="60"/>
      <c r="J190" s="60"/>
      <c r="K190" s="60"/>
      <c r="L190" s="60"/>
      <c r="M190" s="61"/>
    </row>
    <row r="191" spans="2:13" s="6" customFormat="1" ht="43.5" customHeight="1">
      <c r="B191" s="7"/>
      <c r="C191" s="121" t="s">
        <v>243</v>
      </c>
      <c r="D191" s="74"/>
      <c r="E191" s="74"/>
      <c r="F191" s="74"/>
      <c r="G191" s="74"/>
      <c r="H191" s="74"/>
      <c r="I191" s="74"/>
      <c r="J191" s="74"/>
      <c r="K191" s="74"/>
      <c r="L191" s="74"/>
      <c r="M191" s="75"/>
    </row>
    <row r="192" spans="2:13" s="6" customFormat="1" ht="66.75" customHeight="1">
      <c r="B192" s="7" t="s">
        <v>46</v>
      </c>
      <c r="C192" s="60" t="s">
        <v>47</v>
      </c>
      <c r="D192" s="60"/>
      <c r="E192" s="60"/>
      <c r="F192" s="60"/>
      <c r="G192" s="60"/>
      <c r="H192" s="60"/>
      <c r="I192" s="60"/>
      <c r="J192" s="60"/>
      <c r="K192" s="60"/>
      <c r="L192" s="60"/>
      <c r="M192" s="61"/>
    </row>
    <row r="193" spans="2:13" s="6" customFormat="1" ht="48.75" customHeight="1">
      <c r="B193" s="5"/>
      <c r="C193" s="122" t="s">
        <v>244</v>
      </c>
      <c r="D193" s="123"/>
      <c r="E193" s="123"/>
      <c r="F193" s="123"/>
      <c r="G193" s="123"/>
      <c r="H193" s="123"/>
      <c r="I193" s="123"/>
      <c r="J193" s="123"/>
      <c r="K193" s="123"/>
      <c r="L193" s="123"/>
      <c r="M193" s="124"/>
    </row>
    <row r="194" spans="2:13" s="6" customFormat="1" ht="45.75" customHeight="1">
      <c r="B194" s="7" t="s">
        <v>48</v>
      </c>
      <c r="C194" s="60" t="s">
        <v>49</v>
      </c>
      <c r="D194" s="60"/>
      <c r="E194" s="60"/>
      <c r="F194" s="60"/>
      <c r="G194" s="60"/>
      <c r="H194" s="60"/>
      <c r="I194" s="60"/>
      <c r="J194" s="60"/>
      <c r="K194" s="60"/>
      <c r="L194" s="60"/>
      <c r="M194" s="61"/>
    </row>
    <row r="195" spans="2:13" s="6" customFormat="1" ht="51.75" customHeight="1">
      <c r="B195" s="5"/>
      <c r="C195" s="73" t="s">
        <v>206</v>
      </c>
      <c r="D195" s="74"/>
      <c r="E195" s="74"/>
      <c r="F195" s="74"/>
      <c r="G195" s="74"/>
      <c r="H195" s="125"/>
      <c r="I195" s="126" t="s">
        <v>245</v>
      </c>
      <c r="J195" s="127"/>
      <c r="K195" s="127"/>
      <c r="L195" s="127"/>
      <c r="M195" s="128"/>
    </row>
    <row r="196" spans="2:13" s="6" customFormat="1" ht="35.25" customHeight="1">
      <c r="B196" s="7" t="s">
        <v>50</v>
      </c>
      <c r="C196" s="55" t="s">
        <v>51</v>
      </c>
      <c r="D196" s="55"/>
      <c r="E196" s="55"/>
      <c r="F196" s="55"/>
      <c r="G196" s="55"/>
      <c r="H196" s="55"/>
      <c r="I196" s="55"/>
      <c r="J196" s="55"/>
      <c r="K196" s="55"/>
      <c r="L196" s="55"/>
      <c r="M196" s="56"/>
    </row>
    <row r="197" spans="2:13" s="6" customFormat="1" ht="48.75" customHeight="1">
      <c r="B197" s="5"/>
      <c r="C197" s="12" t="s">
        <v>113</v>
      </c>
      <c r="D197" s="89" t="s">
        <v>114</v>
      </c>
      <c r="E197" s="89"/>
      <c r="F197" s="89"/>
      <c r="G197" s="89"/>
      <c r="H197" s="79" t="s">
        <v>115</v>
      </c>
      <c r="I197" s="79"/>
      <c r="J197" s="79"/>
      <c r="K197" s="79"/>
      <c r="L197" s="79"/>
      <c r="M197" s="80"/>
    </row>
    <row r="198" spans="2:13" s="6" customFormat="1" ht="35.25" customHeight="1">
      <c r="B198" s="5"/>
      <c r="C198" s="12" t="s">
        <v>2</v>
      </c>
      <c r="D198" s="120" t="s">
        <v>186</v>
      </c>
      <c r="E198" s="120"/>
      <c r="F198" s="120"/>
      <c r="G198" s="120"/>
      <c r="H198" s="68">
        <v>57271.2</v>
      </c>
      <c r="I198" s="79"/>
      <c r="J198" s="79"/>
      <c r="K198" s="79"/>
      <c r="L198" s="79"/>
      <c r="M198" s="80"/>
    </row>
    <row r="199" spans="2:13" s="6" customFormat="1" ht="35.25" customHeight="1">
      <c r="B199" s="5"/>
      <c r="C199" s="12" t="s">
        <v>11</v>
      </c>
      <c r="D199" s="117" t="s">
        <v>116</v>
      </c>
      <c r="E199" s="118"/>
      <c r="F199" s="118"/>
      <c r="G199" s="119"/>
      <c r="H199" s="68">
        <v>136550.83</v>
      </c>
      <c r="I199" s="79"/>
      <c r="J199" s="79"/>
      <c r="K199" s="79"/>
      <c r="L199" s="79"/>
      <c r="M199" s="80"/>
    </row>
    <row r="200" spans="2:13" s="6" customFormat="1" ht="35.25" customHeight="1">
      <c r="B200" s="5"/>
      <c r="C200" s="12" t="s">
        <v>13</v>
      </c>
      <c r="D200" s="117" t="s">
        <v>118</v>
      </c>
      <c r="E200" s="118"/>
      <c r="F200" s="118"/>
      <c r="G200" s="119"/>
      <c r="H200" s="68">
        <v>1540</v>
      </c>
      <c r="I200" s="79"/>
      <c r="J200" s="79"/>
      <c r="K200" s="79"/>
      <c r="L200" s="79"/>
      <c r="M200" s="80"/>
    </row>
    <row r="201" spans="2:13" s="6" customFormat="1" ht="35.25" customHeight="1">
      <c r="B201" s="5"/>
      <c r="C201" s="12" t="s">
        <v>15</v>
      </c>
      <c r="D201" s="117" t="s">
        <v>117</v>
      </c>
      <c r="E201" s="118"/>
      <c r="F201" s="118"/>
      <c r="G201" s="119"/>
      <c r="H201" s="68"/>
      <c r="I201" s="79"/>
      <c r="J201" s="79"/>
      <c r="K201" s="79"/>
      <c r="L201" s="79"/>
      <c r="M201" s="80"/>
    </row>
    <row r="202" spans="2:13" s="6" customFormat="1" ht="35.25" customHeight="1">
      <c r="B202" s="5"/>
      <c r="C202" s="12" t="s">
        <v>17</v>
      </c>
      <c r="D202" s="120" t="s">
        <v>187</v>
      </c>
      <c r="E202" s="120"/>
      <c r="F202" s="120"/>
      <c r="G202" s="120"/>
      <c r="H202" s="68">
        <v>1904.19</v>
      </c>
      <c r="I202" s="79"/>
      <c r="J202" s="79"/>
      <c r="K202" s="79"/>
      <c r="L202" s="79"/>
      <c r="M202" s="80"/>
    </row>
    <row r="203" spans="2:13" s="6" customFormat="1" ht="35.25" customHeight="1">
      <c r="B203" s="5"/>
      <c r="C203" s="108" t="s">
        <v>71</v>
      </c>
      <c r="D203" s="109"/>
      <c r="E203" s="109"/>
      <c r="F203" s="109"/>
      <c r="G203" s="110"/>
      <c r="H203" s="68">
        <f>SUM(H198:M202)</f>
        <v>197266.21999999997</v>
      </c>
      <c r="I203" s="79"/>
      <c r="J203" s="79"/>
      <c r="K203" s="79"/>
      <c r="L203" s="79"/>
      <c r="M203" s="80"/>
    </row>
    <row r="204" spans="2:13" s="6" customFormat="1" ht="138" customHeight="1">
      <c r="B204" s="5"/>
      <c r="C204" s="111" t="s">
        <v>246</v>
      </c>
      <c r="D204" s="112"/>
      <c r="E204" s="112"/>
      <c r="F204" s="112"/>
      <c r="G204" s="112"/>
      <c r="H204" s="112"/>
      <c r="I204" s="112"/>
      <c r="J204" s="112"/>
      <c r="K204" s="112"/>
      <c r="L204" s="112"/>
      <c r="M204" s="113"/>
    </row>
    <row r="205" spans="2:13" s="6" customFormat="1" ht="35.25" customHeight="1">
      <c r="B205" s="7" t="s">
        <v>52</v>
      </c>
      <c r="C205" s="55" t="s">
        <v>18</v>
      </c>
      <c r="D205" s="55"/>
      <c r="E205" s="55"/>
      <c r="F205" s="55"/>
      <c r="G205" s="55"/>
      <c r="H205" s="55"/>
      <c r="I205" s="55"/>
      <c r="J205" s="55"/>
      <c r="K205" s="55"/>
      <c r="L205" s="55"/>
      <c r="M205" s="56"/>
    </row>
    <row r="206" spans="2:13" s="6" customFormat="1" ht="45.75" customHeight="1">
      <c r="B206" s="5"/>
      <c r="C206" s="114"/>
      <c r="D206" s="115"/>
      <c r="E206" s="115"/>
      <c r="F206" s="115"/>
      <c r="G206" s="115"/>
      <c r="H206" s="115"/>
      <c r="I206" s="115"/>
      <c r="J206" s="115"/>
      <c r="K206" s="115"/>
      <c r="L206" s="115"/>
      <c r="M206" s="116"/>
    </row>
    <row r="207" spans="2:13" s="6" customFormat="1" ht="41.25" customHeight="1">
      <c r="B207" s="5"/>
      <c r="C207" s="114" t="s">
        <v>238</v>
      </c>
      <c r="D207" s="115"/>
      <c r="E207" s="115"/>
      <c r="F207" s="115"/>
      <c r="G207" s="115"/>
      <c r="H207" s="115"/>
      <c r="I207" s="115"/>
      <c r="J207" s="115"/>
      <c r="K207" s="115"/>
      <c r="L207" s="115"/>
      <c r="M207" s="116"/>
    </row>
    <row r="208" spans="2:13" s="6" customFormat="1" ht="35.25" customHeight="1">
      <c r="B208" s="5" t="s">
        <v>11</v>
      </c>
      <c r="C208" s="78"/>
      <c r="D208" s="79"/>
      <c r="E208" s="79"/>
      <c r="F208" s="79"/>
      <c r="G208" s="79"/>
      <c r="H208" s="79"/>
      <c r="I208" s="79"/>
      <c r="J208" s="79"/>
      <c r="K208" s="79"/>
      <c r="L208" s="79"/>
      <c r="M208" s="80"/>
    </row>
    <row r="209" spans="2:13" s="6" customFormat="1" ht="35.25" customHeight="1">
      <c r="B209" s="7" t="s">
        <v>53</v>
      </c>
      <c r="C209" s="55" t="s">
        <v>54</v>
      </c>
      <c r="D209" s="55"/>
      <c r="E209" s="55"/>
      <c r="F209" s="55"/>
      <c r="G209" s="55"/>
      <c r="H209" s="55"/>
      <c r="I209" s="55"/>
      <c r="J209" s="55"/>
      <c r="K209" s="55"/>
      <c r="L209" s="55"/>
      <c r="M209" s="56"/>
    </row>
    <row r="210" spans="2:13" s="6" customFormat="1" ht="27" customHeight="1">
      <c r="B210" s="14"/>
      <c r="C210" s="90" t="s">
        <v>129</v>
      </c>
      <c r="D210" s="91"/>
      <c r="E210" s="91"/>
      <c r="F210" s="91"/>
      <c r="G210" s="91"/>
      <c r="H210" s="91"/>
      <c r="I210" s="91"/>
      <c r="J210" s="91"/>
      <c r="K210" s="91"/>
      <c r="L210" s="91"/>
      <c r="M210" s="92"/>
    </row>
    <row r="211" spans="2:13" s="6" customFormat="1" ht="74.25" customHeight="1">
      <c r="B211" s="14"/>
      <c r="C211" s="17" t="s">
        <v>63</v>
      </c>
      <c r="D211" s="107" t="s">
        <v>179</v>
      </c>
      <c r="E211" s="107"/>
      <c r="F211" s="107"/>
      <c r="G211" s="107" t="s">
        <v>67</v>
      </c>
      <c r="H211" s="107"/>
      <c r="I211" s="18" t="s">
        <v>87</v>
      </c>
      <c r="J211" s="18" t="s">
        <v>88</v>
      </c>
      <c r="K211" s="18" t="s">
        <v>89</v>
      </c>
      <c r="L211" s="74" t="s">
        <v>68</v>
      </c>
      <c r="M211" s="75"/>
    </row>
    <row r="212" spans="2:13" s="6" customFormat="1" ht="35.25" customHeight="1">
      <c r="B212" s="14"/>
      <c r="C212" s="17" t="s">
        <v>0</v>
      </c>
      <c r="D212" s="103" t="s">
        <v>120</v>
      </c>
      <c r="E212" s="103"/>
      <c r="F212" s="103"/>
      <c r="G212" s="104"/>
      <c r="H212" s="104"/>
      <c r="I212" s="45"/>
      <c r="J212" s="45"/>
      <c r="K212" s="45"/>
      <c r="L212" s="105"/>
      <c r="M212" s="106"/>
    </row>
    <row r="213" spans="2:13" s="6" customFormat="1" ht="35.25" customHeight="1">
      <c r="B213" s="14"/>
      <c r="C213" s="17" t="s">
        <v>2</v>
      </c>
      <c r="D213" s="103" t="s">
        <v>180</v>
      </c>
      <c r="E213" s="103"/>
      <c r="F213" s="103"/>
      <c r="G213" s="104"/>
      <c r="H213" s="104"/>
      <c r="I213" s="45"/>
      <c r="J213" s="45"/>
      <c r="K213" s="45"/>
      <c r="L213" s="105"/>
      <c r="M213" s="106"/>
    </row>
    <row r="214" spans="2:13" s="6" customFormat="1" ht="35.25" customHeight="1">
      <c r="B214" s="14"/>
      <c r="C214" s="17" t="s">
        <v>11</v>
      </c>
      <c r="D214" s="103" t="s">
        <v>121</v>
      </c>
      <c r="E214" s="103"/>
      <c r="F214" s="103"/>
      <c r="G214" s="104"/>
      <c r="H214" s="104"/>
      <c r="I214" s="45"/>
      <c r="J214" s="45"/>
      <c r="K214" s="45"/>
      <c r="L214" s="105"/>
      <c r="M214" s="106"/>
    </row>
    <row r="215" spans="2:13" s="6" customFormat="1" ht="35.25" customHeight="1">
      <c r="B215" s="14"/>
      <c r="C215" s="17" t="s">
        <v>13</v>
      </c>
      <c r="D215" s="103" t="s">
        <v>181</v>
      </c>
      <c r="E215" s="103"/>
      <c r="F215" s="103"/>
      <c r="G215" s="104"/>
      <c r="H215" s="104"/>
      <c r="I215" s="45"/>
      <c r="J215" s="45"/>
      <c r="K215" s="45"/>
      <c r="L215" s="105"/>
      <c r="M215" s="106"/>
    </row>
    <row r="216" spans="2:13" s="6" customFormat="1" ht="35.25" customHeight="1">
      <c r="B216" s="14"/>
      <c r="C216" s="17" t="s">
        <v>15</v>
      </c>
      <c r="D216" s="103" t="s">
        <v>122</v>
      </c>
      <c r="E216" s="103"/>
      <c r="F216" s="103"/>
      <c r="G216" s="104"/>
      <c r="H216" s="104"/>
      <c r="I216" s="45"/>
      <c r="J216" s="45"/>
      <c r="K216" s="45"/>
      <c r="L216" s="105"/>
      <c r="M216" s="106"/>
    </row>
    <row r="217" spans="2:13" s="6" customFormat="1" ht="45" customHeight="1">
      <c r="B217" s="7" t="s">
        <v>55</v>
      </c>
      <c r="C217" s="60" t="s">
        <v>56</v>
      </c>
      <c r="D217" s="60"/>
      <c r="E217" s="60"/>
      <c r="F217" s="60"/>
      <c r="G217" s="60"/>
      <c r="H217" s="60"/>
      <c r="I217" s="60"/>
      <c r="J217" s="60"/>
      <c r="K217" s="60"/>
      <c r="L217" s="60"/>
      <c r="M217" s="61"/>
    </row>
    <row r="218" spans="2:13" s="6" customFormat="1" ht="27" customHeight="1">
      <c r="B218" s="14"/>
      <c r="C218" s="90" t="s">
        <v>129</v>
      </c>
      <c r="D218" s="91"/>
      <c r="E218" s="91"/>
      <c r="F218" s="91"/>
      <c r="G218" s="91"/>
      <c r="H218" s="91"/>
      <c r="I218" s="91"/>
      <c r="J218" s="91"/>
      <c r="K218" s="91"/>
      <c r="L218" s="91"/>
      <c r="M218" s="92"/>
    </row>
    <row r="219" spans="2:13" s="6" customFormat="1" ht="35.25" customHeight="1">
      <c r="B219" s="5"/>
      <c r="C219" s="93" t="s">
        <v>196</v>
      </c>
      <c r="D219" s="94"/>
      <c r="E219" s="94"/>
      <c r="F219" s="94"/>
      <c r="G219" s="95"/>
      <c r="H219" s="99" t="s">
        <v>123</v>
      </c>
      <c r="I219" s="79"/>
      <c r="J219" s="79"/>
      <c r="K219" s="79"/>
      <c r="L219" s="79"/>
      <c r="M219" s="80"/>
    </row>
    <row r="220" spans="2:13" s="6" customFormat="1" ht="35.25" customHeight="1">
      <c r="B220" s="5"/>
      <c r="C220" s="96"/>
      <c r="D220" s="97"/>
      <c r="E220" s="97"/>
      <c r="F220" s="97"/>
      <c r="G220" s="98"/>
      <c r="H220" s="99" t="s">
        <v>124</v>
      </c>
      <c r="I220" s="79"/>
      <c r="J220" s="100"/>
      <c r="K220" s="101" t="s">
        <v>125</v>
      </c>
      <c r="L220" s="101"/>
      <c r="M220" s="102"/>
    </row>
    <row r="221" spans="2:13" s="6" customFormat="1" ht="46.5" customHeight="1">
      <c r="B221" s="5"/>
      <c r="C221" s="85">
        <v>14981.4</v>
      </c>
      <c r="D221" s="86"/>
      <c r="E221" s="86"/>
      <c r="F221" s="86"/>
      <c r="G221" s="87"/>
      <c r="H221" s="88">
        <v>0</v>
      </c>
      <c r="I221" s="86"/>
      <c r="J221" s="87"/>
      <c r="K221" s="88">
        <v>0</v>
      </c>
      <c r="L221" s="86"/>
      <c r="M221" s="87"/>
    </row>
    <row r="222" spans="2:13" s="6" customFormat="1" ht="44.25" customHeight="1">
      <c r="B222" s="7" t="s">
        <v>57</v>
      </c>
      <c r="C222" s="60" t="s">
        <v>58</v>
      </c>
      <c r="D222" s="60"/>
      <c r="E222" s="60"/>
      <c r="F222" s="60"/>
      <c r="G222" s="60"/>
      <c r="H222" s="60"/>
      <c r="I222" s="60"/>
      <c r="J222" s="60"/>
      <c r="K222" s="60"/>
      <c r="L222" s="60"/>
      <c r="M222" s="61"/>
    </row>
    <row r="223" spans="2:13" s="6" customFormat="1" ht="35.25" customHeight="1">
      <c r="B223" s="5"/>
      <c r="C223" s="12" t="s">
        <v>63</v>
      </c>
      <c r="D223" s="89" t="s">
        <v>114</v>
      </c>
      <c r="E223" s="89"/>
      <c r="F223" s="89"/>
      <c r="G223" s="89"/>
      <c r="H223" s="79" t="s">
        <v>106</v>
      </c>
      <c r="I223" s="79"/>
      <c r="J223" s="79"/>
      <c r="K223" s="79"/>
      <c r="L223" s="79"/>
      <c r="M223" s="80"/>
    </row>
    <row r="224" spans="2:13" s="6" customFormat="1" ht="35.25" customHeight="1">
      <c r="B224" s="5"/>
      <c r="C224" s="12" t="s">
        <v>2</v>
      </c>
      <c r="D224" s="70" t="s">
        <v>126</v>
      </c>
      <c r="E224" s="70"/>
      <c r="F224" s="70"/>
      <c r="G224" s="70"/>
      <c r="H224" s="68">
        <f>H225+H226+H227+H228</f>
        <v>0</v>
      </c>
      <c r="I224" s="68"/>
      <c r="J224" s="68"/>
      <c r="K224" s="68"/>
      <c r="L224" s="68"/>
      <c r="M224" s="69"/>
    </row>
    <row r="225" spans="2:13" s="6" customFormat="1" ht="35.25" customHeight="1">
      <c r="B225" s="5"/>
      <c r="C225" s="13" t="s">
        <v>3</v>
      </c>
      <c r="D225" s="83" t="s">
        <v>202</v>
      </c>
      <c r="E225" s="58"/>
      <c r="F225" s="58"/>
      <c r="G225" s="84"/>
      <c r="H225" s="68"/>
      <c r="I225" s="68"/>
      <c r="J225" s="68"/>
      <c r="K225" s="68"/>
      <c r="L225" s="68"/>
      <c r="M225" s="69"/>
    </row>
    <row r="226" spans="2:13" s="6" customFormat="1" ht="35.25" customHeight="1">
      <c r="B226" s="5"/>
      <c r="C226" s="13" t="s">
        <v>5</v>
      </c>
      <c r="D226" s="83" t="s">
        <v>203</v>
      </c>
      <c r="E226" s="58"/>
      <c r="F226" s="58"/>
      <c r="G226" s="84"/>
      <c r="H226" s="68"/>
      <c r="I226" s="68"/>
      <c r="J226" s="68"/>
      <c r="K226" s="68"/>
      <c r="L226" s="68"/>
      <c r="M226" s="69"/>
    </row>
    <row r="227" spans="2:13" s="6" customFormat="1" ht="35.25" customHeight="1">
      <c r="B227" s="5"/>
      <c r="C227" s="44" t="s">
        <v>7</v>
      </c>
      <c r="D227" s="65" t="s">
        <v>204</v>
      </c>
      <c r="E227" s="66"/>
      <c r="F227" s="66"/>
      <c r="G227" s="67"/>
      <c r="H227" s="68"/>
      <c r="I227" s="68"/>
      <c r="J227" s="68"/>
      <c r="K227" s="68"/>
      <c r="L227" s="68"/>
      <c r="M227" s="69"/>
    </row>
    <row r="228" spans="2:13" s="6" customFormat="1" ht="35.25" customHeight="1">
      <c r="B228" s="5"/>
      <c r="C228" s="44" t="s">
        <v>9</v>
      </c>
      <c r="D228" s="65" t="s">
        <v>205</v>
      </c>
      <c r="E228" s="66"/>
      <c r="F228" s="66"/>
      <c r="G228" s="67"/>
      <c r="H228" s="68"/>
      <c r="I228" s="68"/>
      <c r="J228" s="68"/>
      <c r="K228" s="68"/>
      <c r="L228" s="68"/>
      <c r="M228" s="69"/>
    </row>
    <row r="229" spans="2:13" s="6" customFormat="1" ht="35.25" customHeight="1">
      <c r="B229" s="5"/>
      <c r="C229" s="12" t="s">
        <v>11</v>
      </c>
      <c r="D229" s="70" t="s">
        <v>127</v>
      </c>
      <c r="E229" s="70"/>
      <c r="F229" s="70"/>
      <c r="G229" s="70"/>
      <c r="H229" s="68"/>
      <c r="I229" s="68"/>
      <c r="J229" s="68"/>
      <c r="K229" s="68"/>
      <c r="L229" s="68"/>
      <c r="M229" s="69"/>
    </row>
    <row r="230" spans="2:13" s="6" customFormat="1" ht="35.25" customHeight="1">
      <c r="B230" s="5"/>
      <c r="C230" s="13" t="s">
        <v>53</v>
      </c>
      <c r="D230" s="76" t="s">
        <v>202</v>
      </c>
      <c r="E230" s="76"/>
      <c r="F230" s="76"/>
      <c r="G230" s="76"/>
      <c r="H230" s="68"/>
      <c r="I230" s="68"/>
      <c r="J230" s="68"/>
      <c r="K230" s="68"/>
      <c r="L230" s="68"/>
      <c r="M230" s="69"/>
    </row>
    <row r="231" spans="2:13" s="6" customFormat="1" ht="42" customHeight="1">
      <c r="B231" s="5"/>
      <c r="C231" s="44" t="s">
        <v>55</v>
      </c>
      <c r="D231" s="77" t="s">
        <v>205</v>
      </c>
      <c r="E231" s="77"/>
      <c r="F231" s="77"/>
      <c r="G231" s="77"/>
      <c r="H231" s="68"/>
      <c r="I231" s="68"/>
      <c r="J231" s="68"/>
      <c r="K231" s="68"/>
      <c r="L231" s="68"/>
      <c r="M231" s="69"/>
    </row>
    <row r="232" spans="2:13" s="6" customFormat="1" ht="59.25" customHeight="1">
      <c r="B232" s="7" t="s">
        <v>59</v>
      </c>
      <c r="C232" s="60" t="s">
        <v>61</v>
      </c>
      <c r="D232" s="60"/>
      <c r="E232" s="60"/>
      <c r="F232" s="60"/>
      <c r="G232" s="60"/>
      <c r="H232" s="60"/>
      <c r="I232" s="60"/>
      <c r="J232" s="60"/>
      <c r="K232" s="60"/>
      <c r="L232" s="60"/>
      <c r="M232" s="61"/>
    </row>
    <row r="233" spans="2:13" s="6" customFormat="1" ht="35.25" customHeight="1">
      <c r="B233" s="5"/>
      <c r="C233" s="78" t="s">
        <v>224</v>
      </c>
      <c r="D233" s="79"/>
      <c r="E233" s="79"/>
      <c r="F233" s="79"/>
      <c r="G233" s="79"/>
      <c r="H233" s="79"/>
      <c r="I233" s="79"/>
      <c r="J233" s="79"/>
      <c r="K233" s="79"/>
      <c r="L233" s="79"/>
      <c r="M233" s="80"/>
    </row>
    <row r="234" spans="2:13" s="6" customFormat="1" ht="35.25" customHeight="1">
      <c r="B234" s="7" t="s">
        <v>60</v>
      </c>
      <c r="C234" s="55" t="s">
        <v>18</v>
      </c>
      <c r="D234" s="55"/>
      <c r="E234" s="55"/>
      <c r="F234" s="55"/>
      <c r="G234" s="55"/>
      <c r="H234" s="55"/>
      <c r="I234" s="55"/>
      <c r="J234" s="55"/>
      <c r="K234" s="55"/>
      <c r="L234" s="55"/>
      <c r="M234" s="56"/>
    </row>
    <row r="235" spans="2:13" s="6" customFormat="1" ht="35.25" customHeight="1">
      <c r="B235" s="5"/>
      <c r="C235" s="57"/>
      <c r="D235" s="58"/>
      <c r="E235" s="58"/>
      <c r="F235" s="58"/>
      <c r="G235" s="58"/>
      <c r="H235" s="58"/>
      <c r="I235" s="58"/>
      <c r="J235" s="58"/>
      <c r="K235" s="58"/>
      <c r="L235" s="58"/>
      <c r="M235" s="59"/>
    </row>
    <row r="236" spans="2:13" s="6" customFormat="1" ht="35.25" customHeight="1">
      <c r="B236" s="7" t="s">
        <v>13</v>
      </c>
      <c r="C236" s="60" t="s">
        <v>62</v>
      </c>
      <c r="D236" s="60"/>
      <c r="E236" s="60"/>
      <c r="F236" s="60"/>
      <c r="G236" s="60"/>
      <c r="H236" s="60"/>
      <c r="I236" s="60"/>
      <c r="J236" s="60"/>
      <c r="K236" s="60"/>
      <c r="L236" s="60"/>
      <c r="M236" s="61"/>
    </row>
    <row r="237" spans="2:13" s="22" customFormat="1" ht="35.25" customHeight="1">
      <c r="B237" s="48"/>
      <c r="C237" s="73"/>
      <c r="D237" s="74"/>
      <c r="E237" s="74"/>
      <c r="F237" s="74"/>
      <c r="G237" s="74"/>
      <c r="H237" s="74"/>
      <c r="I237" s="74"/>
      <c r="J237" s="74"/>
      <c r="K237" s="74"/>
      <c r="L237" s="74"/>
      <c r="M237" s="75"/>
    </row>
    <row r="238" spans="2:13" s="6" customFormat="1" ht="47.25" customHeight="1" thickBot="1">
      <c r="B238" s="19"/>
      <c r="C238" s="62" t="s">
        <v>236</v>
      </c>
      <c r="D238" s="63"/>
      <c r="E238" s="63"/>
      <c r="F238" s="63"/>
      <c r="G238" s="63"/>
      <c r="H238" s="63"/>
      <c r="I238" s="63"/>
      <c r="J238" s="63"/>
      <c r="K238" s="63"/>
      <c r="L238" s="63"/>
      <c r="M238" s="64"/>
    </row>
    <row r="239" ht="13.5" thickTop="1"/>
    <row r="240" spans="4:12" ht="60.75" customHeight="1">
      <c r="D240" s="81" t="s">
        <v>247</v>
      </c>
      <c r="E240" s="82"/>
      <c r="J240" s="81" t="s">
        <v>249</v>
      </c>
      <c r="K240" s="82"/>
      <c r="L240" s="82"/>
    </row>
    <row r="241" spans="2:13" s="39" customFormat="1" ht="36.75" customHeight="1">
      <c r="B241" s="40"/>
      <c r="C241" s="41"/>
      <c r="D241" s="71" t="s">
        <v>248</v>
      </c>
      <c r="E241" s="72"/>
      <c r="F241" s="51"/>
      <c r="G241" s="40"/>
      <c r="H241" s="41" t="s">
        <v>270</v>
      </c>
      <c r="J241" s="71" t="s">
        <v>248</v>
      </c>
      <c r="K241" s="72"/>
      <c r="L241" s="72"/>
      <c r="M241" s="42"/>
    </row>
    <row r="242" spans="2:10" s="39" customFormat="1" ht="35.25" customHeight="1">
      <c r="B242" s="40"/>
      <c r="C242" s="41"/>
      <c r="D242" s="6" t="s">
        <v>231</v>
      </c>
      <c r="E242" s="40"/>
      <c r="F242" s="40"/>
      <c r="G242" s="40"/>
      <c r="H242" s="43" t="s">
        <v>198</v>
      </c>
      <c r="J242" s="6" t="s">
        <v>229</v>
      </c>
    </row>
    <row r="243" spans="2:10" s="39" customFormat="1" ht="35.25" customHeight="1">
      <c r="B243" s="40"/>
      <c r="C243" s="41"/>
      <c r="D243" s="6" t="s">
        <v>232</v>
      </c>
      <c r="E243" s="40"/>
      <c r="F243" s="40"/>
      <c r="G243" s="40"/>
      <c r="J243" s="6" t="s">
        <v>199</v>
      </c>
    </row>
    <row r="244" spans="2:10" s="39" customFormat="1" ht="35.25" customHeight="1">
      <c r="B244" s="40"/>
      <c r="C244" s="41"/>
      <c r="D244" s="241" t="s">
        <v>233</v>
      </c>
      <c r="E244" s="241"/>
      <c r="F244" s="241"/>
      <c r="G244" s="241"/>
      <c r="J244" s="6" t="s">
        <v>230</v>
      </c>
    </row>
    <row r="245" ht="12.75">
      <c r="D245" s="50"/>
    </row>
  </sheetData>
  <sheetProtection/>
  <mergeCells count="428">
    <mergeCell ref="P63:R63"/>
    <mergeCell ref="A2:F7"/>
    <mergeCell ref="J240:L240"/>
    <mergeCell ref="D244:G244"/>
    <mergeCell ref="C148:M148"/>
    <mergeCell ref="B8:M8"/>
    <mergeCell ref="C9:M9"/>
    <mergeCell ref="C10:M10"/>
    <mergeCell ref="C11:M11"/>
    <mergeCell ref="C12:M12"/>
    <mergeCell ref="C13:M13"/>
    <mergeCell ref="C14:M14"/>
    <mergeCell ref="C15:M15"/>
    <mergeCell ref="C16:M16"/>
    <mergeCell ref="C17:M17"/>
    <mergeCell ref="C18:M18"/>
    <mergeCell ref="C19:M19"/>
    <mergeCell ref="C25:M25"/>
    <mergeCell ref="C26:M26"/>
    <mergeCell ref="C20:M20"/>
    <mergeCell ref="C21:M21"/>
    <mergeCell ref="C22:M22"/>
    <mergeCell ref="C23:M23"/>
    <mergeCell ref="C24:M24"/>
    <mergeCell ref="C27:M27"/>
    <mergeCell ref="C28:M28"/>
    <mergeCell ref="C29:M29"/>
    <mergeCell ref="C30:M30"/>
    <mergeCell ref="C31:C32"/>
    <mergeCell ref="D31:F32"/>
    <mergeCell ref="G31:M31"/>
    <mergeCell ref="D33:F33"/>
    <mergeCell ref="D34:F34"/>
    <mergeCell ref="D35:F35"/>
    <mergeCell ref="D36:F36"/>
    <mergeCell ref="D37:F37"/>
    <mergeCell ref="D38:F38"/>
    <mergeCell ref="D39:F39"/>
    <mergeCell ref="D40:F40"/>
    <mergeCell ref="D41:F41"/>
    <mergeCell ref="D42:F42"/>
    <mergeCell ref="D43:F43"/>
    <mergeCell ref="D44:F44"/>
    <mergeCell ref="D45:F45"/>
    <mergeCell ref="D46:F46"/>
    <mergeCell ref="D47:F47"/>
    <mergeCell ref="D48:F48"/>
    <mergeCell ref="D49:F49"/>
    <mergeCell ref="D50:F50"/>
    <mergeCell ref="D51:F51"/>
    <mergeCell ref="D52:F52"/>
    <mergeCell ref="D53:F53"/>
    <mergeCell ref="D54:F54"/>
    <mergeCell ref="D55:F55"/>
    <mergeCell ref="D57:F57"/>
    <mergeCell ref="D56:F56"/>
    <mergeCell ref="D58:F58"/>
    <mergeCell ref="D59:F59"/>
    <mergeCell ref="D60:F60"/>
    <mergeCell ref="D61:F61"/>
    <mergeCell ref="D62:F62"/>
    <mergeCell ref="D63:F63"/>
    <mergeCell ref="D64:F64"/>
    <mergeCell ref="D65:F65"/>
    <mergeCell ref="D66:F66"/>
    <mergeCell ref="D67:F67"/>
    <mergeCell ref="D68:F68"/>
    <mergeCell ref="D69:F69"/>
    <mergeCell ref="D70:F70"/>
    <mergeCell ref="C71:M71"/>
    <mergeCell ref="C72:C73"/>
    <mergeCell ref="D72:F73"/>
    <mergeCell ref="G72:M72"/>
    <mergeCell ref="K73:L73"/>
    <mergeCell ref="D74:F74"/>
    <mergeCell ref="K74:L74"/>
    <mergeCell ref="D75:F75"/>
    <mergeCell ref="K75:L75"/>
    <mergeCell ref="D76:F76"/>
    <mergeCell ref="K76:L76"/>
    <mergeCell ref="D77:F77"/>
    <mergeCell ref="K77:L77"/>
    <mergeCell ref="D78:F78"/>
    <mergeCell ref="K78:L78"/>
    <mergeCell ref="D79:F79"/>
    <mergeCell ref="K79:L79"/>
    <mergeCell ref="D80:F80"/>
    <mergeCell ref="K80:L80"/>
    <mergeCell ref="D81:F81"/>
    <mergeCell ref="K81:L81"/>
    <mergeCell ref="D82:F82"/>
    <mergeCell ref="K82:L82"/>
    <mergeCell ref="D83:F83"/>
    <mergeCell ref="K83:L83"/>
    <mergeCell ref="D84:F84"/>
    <mergeCell ref="K84:L84"/>
    <mergeCell ref="D85:F85"/>
    <mergeCell ref="K85:L85"/>
    <mergeCell ref="D86:F86"/>
    <mergeCell ref="K86:L86"/>
    <mergeCell ref="D87:F87"/>
    <mergeCell ref="K87:L87"/>
    <mergeCell ref="D88:F88"/>
    <mergeCell ref="K88:L88"/>
    <mergeCell ref="D89:F89"/>
    <mergeCell ref="K89:L89"/>
    <mergeCell ref="D90:F90"/>
    <mergeCell ref="K90:L90"/>
    <mergeCell ref="D91:F91"/>
    <mergeCell ref="K91:L91"/>
    <mergeCell ref="D92:F92"/>
    <mergeCell ref="K92:L92"/>
    <mergeCell ref="D93:F93"/>
    <mergeCell ref="K93:L93"/>
    <mergeCell ref="D94:F94"/>
    <mergeCell ref="K94:L94"/>
    <mergeCell ref="D95:F95"/>
    <mergeCell ref="K95:L95"/>
    <mergeCell ref="D96:F96"/>
    <mergeCell ref="K96:L96"/>
    <mergeCell ref="D98:F98"/>
    <mergeCell ref="K98:L98"/>
    <mergeCell ref="D97:F97"/>
    <mergeCell ref="K97:L97"/>
    <mergeCell ref="D99:F99"/>
    <mergeCell ref="K99:L99"/>
    <mergeCell ref="D100:F100"/>
    <mergeCell ref="K100:L100"/>
    <mergeCell ref="D101:F101"/>
    <mergeCell ref="K101:L101"/>
    <mergeCell ref="D102:F102"/>
    <mergeCell ref="K102:L102"/>
    <mergeCell ref="D103:F103"/>
    <mergeCell ref="K103:L103"/>
    <mergeCell ref="D104:F104"/>
    <mergeCell ref="K104:L104"/>
    <mergeCell ref="D105:F105"/>
    <mergeCell ref="K105:L105"/>
    <mergeCell ref="D106:F106"/>
    <mergeCell ref="K106:L106"/>
    <mergeCell ref="D107:F107"/>
    <mergeCell ref="K107:L107"/>
    <mergeCell ref="D108:F108"/>
    <mergeCell ref="K108:L108"/>
    <mergeCell ref="D109:F109"/>
    <mergeCell ref="K109:L109"/>
    <mergeCell ref="D110:F110"/>
    <mergeCell ref="K110:L110"/>
    <mergeCell ref="D111:F111"/>
    <mergeCell ref="K111:L111"/>
    <mergeCell ref="C112:M112"/>
    <mergeCell ref="C113:M113"/>
    <mergeCell ref="C114:M114"/>
    <mergeCell ref="D115:G115"/>
    <mergeCell ref="H115:J115"/>
    <mergeCell ref="K115:M115"/>
    <mergeCell ref="D116:G116"/>
    <mergeCell ref="H116:J116"/>
    <mergeCell ref="K116:M116"/>
    <mergeCell ref="D117:G117"/>
    <mergeCell ref="H117:J117"/>
    <mergeCell ref="K117:M117"/>
    <mergeCell ref="D118:G118"/>
    <mergeCell ref="H118:J118"/>
    <mergeCell ref="K118:M118"/>
    <mergeCell ref="D119:G119"/>
    <mergeCell ref="H119:J119"/>
    <mergeCell ref="K119:M119"/>
    <mergeCell ref="D120:G120"/>
    <mergeCell ref="H120:J120"/>
    <mergeCell ref="K120:M120"/>
    <mergeCell ref="D121:G121"/>
    <mergeCell ref="H121:J121"/>
    <mergeCell ref="K121:M121"/>
    <mergeCell ref="D122:G122"/>
    <mergeCell ref="H122:J122"/>
    <mergeCell ref="K122:M122"/>
    <mergeCell ref="C123:G123"/>
    <mergeCell ref="H123:J123"/>
    <mergeCell ref="K123:M123"/>
    <mergeCell ref="C124:M124"/>
    <mergeCell ref="C125:G125"/>
    <mergeCell ref="H125:M125"/>
    <mergeCell ref="C126:G126"/>
    <mergeCell ref="H126:M126"/>
    <mergeCell ref="C127:M127"/>
    <mergeCell ref="C128:C129"/>
    <mergeCell ref="D128:E129"/>
    <mergeCell ref="F128:G129"/>
    <mergeCell ref="H128:K128"/>
    <mergeCell ref="L128:M129"/>
    <mergeCell ref="H129:I129"/>
    <mergeCell ref="J129:K129"/>
    <mergeCell ref="D130:E130"/>
    <mergeCell ref="F130:G130"/>
    <mergeCell ref="H130:I130"/>
    <mergeCell ref="J130:K130"/>
    <mergeCell ref="L130:M130"/>
    <mergeCell ref="D131:E131"/>
    <mergeCell ref="F131:G131"/>
    <mergeCell ref="H131:I131"/>
    <mergeCell ref="J131:K131"/>
    <mergeCell ref="L131:M131"/>
    <mergeCell ref="D132:E132"/>
    <mergeCell ref="F132:G132"/>
    <mergeCell ref="H132:I132"/>
    <mergeCell ref="J132:K132"/>
    <mergeCell ref="L132:M132"/>
    <mergeCell ref="D133:E133"/>
    <mergeCell ref="F133:G133"/>
    <mergeCell ref="H133:I133"/>
    <mergeCell ref="J133:K133"/>
    <mergeCell ref="L133:M133"/>
    <mergeCell ref="D134:E134"/>
    <mergeCell ref="F134:G134"/>
    <mergeCell ref="H134:I134"/>
    <mergeCell ref="J134:K134"/>
    <mergeCell ref="L134:M134"/>
    <mergeCell ref="D135:E135"/>
    <mergeCell ref="F135:G135"/>
    <mergeCell ref="H135:I135"/>
    <mergeCell ref="J135:K135"/>
    <mergeCell ref="L135:M135"/>
    <mergeCell ref="D136:E136"/>
    <mergeCell ref="F136:G136"/>
    <mergeCell ref="H136:I136"/>
    <mergeCell ref="J136:K136"/>
    <mergeCell ref="L136:M136"/>
    <mergeCell ref="C137:E137"/>
    <mergeCell ref="F137:G137"/>
    <mergeCell ref="H137:I137"/>
    <mergeCell ref="J137:K137"/>
    <mergeCell ref="L137:M137"/>
    <mergeCell ref="C138:M138"/>
    <mergeCell ref="C139:M139"/>
    <mergeCell ref="C140:E142"/>
    <mergeCell ref="F140:F142"/>
    <mergeCell ref="G140:G142"/>
    <mergeCell ref="H140:H142"/>
    <mergeCell ref="I140:M140"/>
    <mergeCell ref="I141:I142"/>
    <mergeCell ref="J141:M141"/>
    <mergeCell ref="J142:K142"/>
    <mergeCell ref="L142:M142"/>
    <mergeCell ref="C143:D144"/>
    <mergeCell ref="J143:K143"/>
    <mergeCell ref="L143:M143"/>
    <mergeCell ref="J144:K144"/>
    <mergeCell ref="L144:M144"/>
    <mergeCell ref="C145:D146"/>
    <mergeCell ref="J145:K145"/>
    <mergeCell ref="L145:M145"/>
    <mergeCell ref="J146:K146"/>
    <mergeCell ref="L146:M146"/>
    <mergeCell ref="C147:M147"/>
    <mergeCell ref="C149:M149"/>
    <mergeCell ref="C150:C151"/>
    <mergeCell ref="D150:F151"/>
    <mergeCell ref="G150:H151"/>
    <mergeCell ref="I150:K150"/>
    <mergeCell ref="L150:M151"/>
    <mergeCell ref="D152:F152"/>
    <mergeCell ref="G152:H152"/>
    <mergeCell ref="L152:M152"/>
    <mergeCell ref="D153:F153"/>
    <mergeCell ref="G153:H153"/>
    <mergeCell ref="L153:M153"/>
    <mergeCell ref="D154:F154"/>
    <mergeCell ref="G154:H154"/>
    <mergeCell ref="L154:M154"/>
    <mergeCell ref="D155:F155"/>
    <mergeCell ref="G155:H155"/>
    <mergeCell ref="L155:M155"/>
    <mergeCell ref="D156:F156"/>
    <mergeCell ref="G156:H156"/>
    <mergeCell ref="L156:M156"/>
    <mergeCell ref="D157:F157"/>
    <mergeCell ref="G157:H157"/>
    <mergeCell ref="L157:M157"/>
    <mergeCell ref="D158:F158"/>
    <mergeCell ref="G158:H158"/>
    <mergeCell ref="L158:M158"/>
    <mergeCell ref="D159:F159"/>
    <mergeCell ref="G159:H159"/>
    <mergeCell ref="L159:M159"/>
    <mergeCell ref="D160:F160"/>
    <mergeCell ref="G160:H160"/>
    <mergeCell ref="L160:M160"/>
    <mergeCell ref="C161:F161"/>
    <mergeCell ref="G161:H161"/>
    <mergeCell ref="L161:M161"/>
    <mergeCell ref="C162:M162"/>
    <mergeCell ref="C163:M163"/>
    <mergeCell ref="D164:F164"/>
    <mergeCell ref="G164:H164"/>
    <mergeCell ref="L164:M164"/>
    <mergeCell ref="D165:F165"/>
    <mergeCell ref="G165:H165"/>
    <mergeCell ref="L165:M165"/>
    <mergeCell ref="D166:F166"/>
    <mergeCell ref="G166:H166"/>
    <mergeCell ref="L166:M166"/>
    <mergeCell ref="D167:F167"/>
    <mergeCell ref="G167:H167"/>
    <mergeCell ref="L167:M167"/>
    <mergeCell ref="D168:F168"/>
    <mergeCell ref="G168:H168"/>
    <mergeCell ref="L168:M168"/>
    <mergeCell ref="D169:F169"/>
    <mergeCell ref="G169:H169"/>
    <mergeCell ref="L169:M169"/>
    <mergeCell ref="D170:F170"/>
    <mergeCell ref="G170:H170"/>
    <mergeCell ref="L170:M170"/>
    <mergeCell ref="C171:F171"/>
    <mergeCell ref="G171:H171"/>
    <mergeCell ref="L171:M171"/>
    <mergeCell ref="C172:M172"/>
    <mergeCell ref="C173:M173"/>
    <mergeCell ref="C174:M174"/>
    <mergeCell ref="C175:M175"/>
    <mergeCell ref="C176:M176"/>
    <mergeCell ref="C177:M177"/>
    <mergeCell ref="C178:M178"/>
    <mergeCell ref="C180:M180"/>
    <mergeCell ref="C181:M181"/>
    <mergeCell ref="C182:M182"/>
    <mergeCell ref="D183:G183"/>
    <mergeCell ref="H183:M183"/>
    <mergeCell ref="C179:M179"/>
    <mergeCell ref="D184:G184"/>
    <mergeCell ref="H184:M184"/>
    <mergeCell ref="D185:G185"/>
    <mergeCell ref="H185:M185"/>
    <mergeCell ref="D186:G186"/>
    <mergeCell ref="H186:M186"/>
    <mergeCell ref="D187:G187"/>
    <mergeCell ref="H187:M187"/>
    <mergeCell ref="C188:G188"/>
    <mergeCell ref="H188:M188"/>
    <mergeCell ref="C189:M189"/>
    <mergeCell ref="C190:M190"/>
    <mergeCell ref="C191:M191"/>
    <mergeCell ref="C192:M192"/>
    <mergeCell ref="C193:M193"/>
    <mergeCell ref="C194:M194"/>
    <mergeCell ref="C195:H195"/>
    <mergeCell ref="I195:M195"/>
    <mergeCell ref="C196:M196"/>
    <mergeCell ref="D197:G197"/>
    <mergeCell ref="H197:M197"/>
    <mergeCell ref="D198:G198"/>
    <mergeCell ref="H198:M198"/>
    <mergeCell ref="D199:G199"/>
    <mergeCell ref="H199:M199"/>
    <mergeCell ref="D200:G200"/>
    <mergeCell ref="H200:M200"/>
    <mergeCell ref="D201:G201"/>
    <mergeCell ref="H201:M201"/>
    <mergeCell ref="D202:G202"/>
    <mergeCell ref="H202:M202"/>
    <mergeCell ref="C203:G203"/>
    <mergeCell ref="H203:M203"/>
    <mergeCell ref="C204:M204"/>
    <mergeCell ref="C205:M205"/>
    <mergeCell ref="C206:M206"/>
    <mergeCell ref="C208:M208"/>
    <mergeCell ref="C207:M207"/>
    <mergeCell ref="C209:M209"/>
    <mergeCell ref="C210:M210"/>
    <mergeCell ref="D211:F211"/>
    <mergeCell ref="G211:H211"/>
    <mergeCell ref="L211:M211"/>
    <mergeCell ref="D212:F212"/>
    <mergeCell ref="G212:H212"/>
    <mergeCell ref="L212:M212"/>
    <mergeCell ref="D213:F213"/>
    <mergeCell ref="G213:H213"/>
    <mergeCell ref="L213:M213"/>
    <mergeCell ref="D214:F214"/>
    <mergeCell ref="G214:H214"/>
    <mergeCell ref="L214:M214"/>
    <mergeCell ref="D215:F215"/>
    <mergeCell ref="G215:H215"/>
    <mergeCell ref="L215:M215"/>
    <mergeCell ref="D216:F216"/>
    <mergeCell ref="G216:H216"/>
    <mergeCell ref="L216:M216"/>
    <mergeCell ref="C217:M217"/>
    <mergeCell ref="C218:M218"/>
    <mergeCell ref="C219:G220"/>
    <mergeCell ref="H219:M219"/>
    <mergeCell ref="H220:J220"/>
    <mergeCell ref="K220:M220"/>
    <mergeCell ref="C221:G221"/>
    <mergeCell ref="H221:J221"/>
    <mergeCell ref="K221:M221"/>
    <mergeCell ref="C222:M222"/>
    <mergeCell ref="D223:G223"/>
    <mergeCell ref="H223:M223"/>
    <mergeCell ref="H229:M229"/>
    <mergeCell ref="D224:G224"/>
    <mergeCell ref="H224:M224"/>
    <mergeCell ref="D225:G225"/>
    <mergeCell ref="H225:M225"/>
    <mergeCell ref="D226:G226"/>
    <mergeCell ref="H226:M226"/>
    <mergeCell ref="J241:L241"/>
    <mergeCell ref="C237:M237"/>
    <mergeCell ref="D230:G230"/>
    <mergeCell ref="H230:M230"/>
    <mergeCell ref="D231:G231"/>
    <mergeCell ref="H231:M231"/>
    <mergeCell ref="C232:M232"/>
    <mergeCell ref="C233:M233"/>
    <mergeCell ref="D240:E240"/>
    <mergeCell ref="D241:E241"/>
    <mergeCell ref="B1:M1"/>
    <mergeCell ref="C234:M234"/>
    <mergeCell ref="C235:M235"/>
    <mergeCell ref="C236:M236"/>
    <mergeCell ref="C238:M238"/>
    <mergeCell ref="D227:G227"/>
    <mergeCell ref="H227:M227"/>
    <mergeCell ref="D228:G228"/>
    <mergeCell ref="H228:M228"/>
    <mergeCell ref="D229:G229"/>
  </mergeCells>
  <printOptions/>
  <pageMargins left="0.31496062992125984" right="0.31496062992125984" top="0.15748031496062992" bottom="0.15748031496062992" header="0.31496062992125984" footer="0.31496062992125984"/>
  <pageSetup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Renata Dziewięcka-Basak</dc:creator>
  <cp:keywords/>
  <dc:description/>
  <cp:lastModifiedBy>mtarkowski</cp:lastModifiedBy>
  <cp:lastPrinted>2022-03-16T10:19:51Z</cp:lastPrinted>
  <dcterms:created xsi:type="dcterms:W3CDTF">2019-02-28T14:41:32Z</dcterms:created>
  <dcterms:modified xsi:type="dcterms:W3CDTF">2022-03-29T07:11:53Z</dcterms:modified>
  <cp:category/>
  <cp:version/>
  <cp:contentType/>
  <cp:contentStatus/>
</cp:coreProperties>
</file>