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478" firstSheet="3" activeTab="3"/>
  </bookViews>
  <sheets>
    <sheet name="Arkusz1" sheetId="1" r:id="rId1"/>
    <sheet name="podziały" sheetId="2" r:id="rId2"/>
    <sheet name="PŚ" sheetId="3" r:id="rId3"/>
    <sheet name="Pusty" sheetId="4" r:id="rId4"/>
  </sheets>
  <definedNames>
    <definedName name="_xlnm.Print_Area" localSheetId="0">'Arkusz1'!#REF!</definedName>
  </definedNames>
  <calcPr fullCalcOnLoad="1"/>
</workbook>
</file>

<file path=xl/sharedStrings.xml><?xml version="1.0" encoding="utf-8"?>
<sst xmlns="http://schemas.openxmlformats.org/spreadsheetml/2006/main" count="1203" uniqueCount="208">
  <si>
    <t>….....................................................................</t>
  </si>
  <si>
    <t>Pieczęć firmowa Wykonawcy</t>
  </si>
  <si>
    <t>Załącznik nr 1.1.</t>
  </si>
  <si>
    <t>WYCENA WYKONAWCY</t>
  </si>
  <si>
    <t>Część nr 1 - Dostawa artykułów biurowych i papierniczych</t>
  </si>
  <si>
    <t>L.P.</t>
  </si>
  <si>
    <t xml:space="preserve">   Nazwa  materiału/artykułu                                                 </t>
  </si>
  <si>
    <t>Jedn. miary</t>
  </si>
  <si>
    <t>Ilość ogółem</t>
  </si>
  <si>
    <t>Cena jednostkowa brutto ( zł )</t>
  </si>
  <si>
    <t>Wartość brutto ( zł )                 (Kolumna 4 x 5)</t>
  </si>
  <si>
    <t>57mm x 30m</t>
  </si>
  <si>
    <t>szt.</t>
  </si>
  <si>
    <t>69mm x 30m</t>
  </si>
  <si>
    <t>op.</t>
  </si>
  <si>
    <t>250 x 12 x 3  bez nadruku, ilość składanek 600, kopie kolor.</t>
  </si>
  <si>
    <t>Papier kserograficzny format A 4 ,biały, gramatura 80g/m², białość 161 CIE, bez dziurek.</t>
  </si>
  <si>
    <t>ryza</t>
  </si>
  <si>
    <t>Papier kserograficzny ,format A 3 ,biały, gramatura 80g/m²,białość 161 CIE bez dziurek.</t>
  </si>
  <si>
    <t>Blok z makulatury, format A4, kartki           w kratkę,100 kartkowy, miękkie okładki, kartki klejone z możliwością łatwego wyrywania.</t>
  </si>
  <si>
    <t>Blok z makulatury, format A5, kartki          w kratkę, 100 kartkowy, miękkie okładki, kartki klejone z możliwością łatwego wyrywania.</t>
  </si>
  <si>
    <t>Skorowidz szyty, format A4, kartki             w kratkę, twarda oprawa introligatorska, ilość kartek 96.</t>
  </si>
  <si>
    <t>Skorowidz szyty, format 2/3 A4, kartki           w kratkę, twarda oprawa  introligatorska, ilość kartek 96.</t>
  </si>
  <si>
    <t xml:space="preserve">Zeszyt 32 kartkowy, kartki w kratkę, format A5, okładka produktu wykonana z kartonu o gramaturze 200 g/m², szyty. </t>
  </si>
  <si>
    <t xml:space="preserve">Zeszyt 60  kartkowy, kartki w kratkę, format A5, okładka produktu wykonana z kartonu o gramaturze 200 g/m², szyty. </t>
  </si>
  <si>
    <t xml:space="preserve"> szt.</t>
  </si>
  <si>
    <t xml:space="preserve">Zeszyt 96 kartkowy, kartki  w kratkę, format A5, okładka produktu wykonana  z kartonu o gramaturze 200 g/m², szyty.  </t>
  </si>
  <si>
    <t>Zeszyt 96 kartkowy, szyty, kartki  w kratkę, format A5, w twardej oprawie introligatorskiej.</t>
  </si>
  <si>
    <t>Zeszyt akademicki 96 kartkowy, szyty, kartki  w kratkę, format A 4,  okładka produktu wykonana z twardej oprawy introligatorskiej.</t>
  </si>
  <si>
    <t>Teczka kartonowa, wiązana biała, format A4, gramatura kartonu 250 g/m².</t>
  </si>
  <si>
    <t>Skoroszyt  plastikowy miękki, format          225 x 310 mm, przednia okładka przezroczysta 130 mic, druga okładka kolorowa 180 mic, wykonany                      z polipropylenu,  dwustronny zapisywalny pasek brzegowy, bez możliwości wpięcia skoroszytu do segregatora, metalowe zapięcie skoroszytowe, grubość wypełnienia 2 cm ( około 20 kartek). KOLOR CZARNY</t>
  </si>
  <si>
    <t xml:space="preserve">  szt.</t>
  </si>
  <si>
    <t>Skoroszyt  plastikowy miękki, format          225 x 310 mm, przednia okładka przezroczysta 130 mic, druga okładka kolorowa 180 mic, wykonany                      z polipropylenu,  dwustronny zapisywalny pasek brzegowy, bez możliwości wpięcia skoroszytu do segregatora, metalowe zapięcie skoroszytowe, grubość wypełnienia 2 cm ( około 20 kartek). KOLOR ZIELONY</t>
  </si>
  <si>
    <t xml:space="preserve">   szt.</t>
  </si>
  <si>
    <t>Skoroszyt  plastikowy miękki, format          225 x 310 mm, przednia okładka przezroczysta 130 mic, druga okładka kolorowa 180 mic, wykonany                      z polipropylenu,  dwustronny zapisywalny pasek brzegowy, bez możliwości wpięcia skoroszytu do segregatora, metalowe zapięcie skoroszytowe, grubość wypełnienia 2 cm ( około 20 kartek). KOLOR CZERWONY</t>
  </si>
  <si>
    <t>Skoroszyt  plastikowy miękki, format          225 x 310 mm, przednia okładka przezroczysta 130 mic, druga okładka kolorowa 180 mic, wykonany                      z polipropylenu,  dwustronny zapisywalny pasek brzegowy, bez możliwości wpięcia skoroszytu do segregatora, metalowe zapięcie skoroszytowe, grubość wypełnienia 2 cm ( około 20 kartek). KOLOR  NIEBIESKI  LUB JASNO - NIEBIESKI</t>
  </si>
  <si>
    <t xml:space="preserve">    szt.</t>
  </si>
  <si>
    <t>Skoroszyt  plastikowy miękki, format          225 x 310 mm, przednia okładka przezroczysta 130 mic, druga okładka kolorowa 180 mic, wykonany                      z polipropylenu,  dwustronny zapisywalny pasek brzegowy, bez możliwości wpięcia skoroszytu do segregatora, metalowe zapięcie skoroszytowe, grubość wypełnienia 2 cm ( około 20 kartek). KOLOR  ŻÓŁTY</t>
  </si>
  <si>
    <t>Skoroszyt plastikowy miękki, format       237 x 310 mm,  przednia okładka przezroczysta120 mic, druga okładka kolorowa 160 mic , wykonany                  z ekologicznego polipropylenu, dwustronny zapisywalny pasek brzegowy,  metalowe zapięcie skoroszytowe, dziurkowanie 11 / euro pozwalające na wpinanie do każdego segregatora. KOLOR  CZARNY</t>
  </si>
  <si>
    <t>Skoroszyt plastikowy miękki, format       237 x 310 mm,  przednia okładka przezroczysta120 mic, druga okładka kolorowa 160 mic , wykonany                  z ekologicznego polipropylenu, dwustronny zapisywalny pasek brzegowy,  metalowe zapięcie skoroszytowe, dziurkowanie 11 / euro pozwalające na wpinanie do każdego segregatora. KOLOR  ZIELONY</t>
  </si>
  <si>
    <t>Skoroszyt plastikowy miękki, format       237 x 310 mm,  przednia okładka przezroczysta120 mic, druga okładka kolorowa 160 mic , wykonany                  z ekologicznego polipropylenu, dwustronny zapisywalny pasek brzegowy,  metalowe zapięcie skoroszytowe, dziurkowanie 11 / euro pozwalające na wpinanie do każdego segregatora. KOLOR  CZERWONY</t>
  </si>
  <si>
    <t>Skoroszyt plastikowy miękki, format       237 x 310 mm,  przednia okładka przezroczysta120 mic, druga okładka kolorowa 160 mic , wykonany                  z ekologicznego polipropylenu, dwustronny zapisywalny pasek brzegowy,  metalowe zapięcie skoroszytowe, dziurkowanie 11 / euro pozwalające na wpinanie do każdego segregatora. KOLOR   POMARAŃCZOWY</t>
  </si>
  <si>
    <t>Skoroszyt plastikowy miękki, format       237 x 310 mm,  przednia okładka przezroczysta120 mic, druga okładka kolorowa 160 mic , wykonany                  z ekologicznego polipropylenu, dwustronny zapisywalny pasek brzegowy,  metalowe zapięcie skoroszytowe, dziurkowanie 11 / euro pozwalające na wpinanie do każdego segregatora. KOLOR  NIEBIESKI</t>
  </si>
  <si>
    <t>Skoroszyt plastikowy miękki, format       237 x 310 mm,  przednia okładka przezroczysta120 mic, druga okładka kolorowa 160 mic , wykonany                  z ekologicznego polipropylenu, dwustronny zapisywalny pasek brzegowy,  metalowe zapięcie skoroszytowe, dziurkowanie 11 / euro pozwalające na wpinanie do każdego segregatora. KOLOR   GRANATOWY</t>
  </si>
  <si>
    <t>Skoroszyt plastikowy miękki, format       237 x 310 mm,  przednia okładka przezroczysta120 mic, druga okładka kolorowa 160 mic , wykonany                  z ekologicznego polipropylenu, dwustronny zapisywalny pasek brzegowy,  metalowe zapięcie skoroszytowe, dziurkowanie 11 / euro pozwalające na wpinanie do każdego segregatora. KOLOR   ŻÓŁTY</t>
  </si>
  <si>
    <t>Skoroszyt plastikowy miękki, format       237 x 310 mm,  przednia okładka przezroczysta120 mic, druga okładka kolorowa 160 mic , wykonany                  z ekologicznego polipropylenu, dwustronny zapisywalny pasek brzegowy,  metalowe zapięcie skoroszytowe, dziurkowanie 11 / euro pozwalające na wpinanie do każdego segregatora. KOLOR  SZARY</t>
  </si>
  <si>
    <t>Skoroszyt zwykły z nadrukiem, pełny format A4, kolor kartonu biały, gramatura  kartonu 250g/m², metalowe wąsy, bez możliwości wpięcia skoroszytu do segregatora.</t>
  </si>
  <si>
    <t xml:space="preserve">Skoroszyt zawieszkowy z nadrukiem, pełny, umożliwiający wpinanie do segregatora, format A4, kolor kartonu biały, gramatura  kartonu 250g/m², metalowy znaczek hakowy  na wpinanie skoroszytu  bez konieczności otwierania mechanizmu segregatora, metalowe wąsy. </t>
  </si>
  <si>
    <t>Koperty białe format C 6, samoklejące, bez okienka, wymiar114 x 162 mm           ( 1op.x 1000 szt ).</t>
  </si>
  <si>
    <t xml:space="preserve">   op. ( 1 op. składające się z 1000  szt. )   </t>
  </si>
  <si>
    <t>Koperty białe format  C 6, samoklejące       z okienkiem po prawej stronie, wymiar koperty 114 x 162 mm, wymiar okna        45 x 90 mm, ( 1op. x 1000 szt. ).</t>
  </si>
  <si>
    <t xml:space="preserve">op. ( 1 op. składające się z 1000  szt. )      </t>
  </si>
  <si>
    <t>Koperty DL biała samoklejące z okienkiem prawym - dół, wymiary okienka 45 x 90 mm, wymiary koperty 110 x 220 mm, ( 1 op. x 1000 szt. ).</t>
  </si>
  <si>
    <t xml:space="preserve">op. ( 1 op. składające się z 1000  szt. )  </t>
  </si>
  <si>
    <t>Koperty białe format C 5, samoklejące ,bez okienka ,wymiar koperty 162 x 229 mm, ( 1op. x  500szt.).</t>
  </si>
  <si>
    <t xml:space="preserve">op. ( 1 op. składające się z 500  szt. )  </t>
  </si>
  <si>
    <t>Koperty z rozszerzonymi bokami i dnem, format C4, samoklejace bez okienka, wymiar  229 ×324  ×38 mm, kolor brązowy, gramatura 130 g/m²,                  (1op. x 25 szt.).</t>
  </si>
  <si>
    <t xml:space="preserve">op. ( 1 op. składające się z 25 szt. )  </t>
  </si>
  <si>
    <t>Koperty aktowe białe, format C4 , samoklejąca bez okienka, wymiar            229 ×324 mm, gramatura 120 g/ m²,                    ( 1 op. x 250 szt.).</t>
  </si>
  <si>
    <t xml:space="preserve">op. ( 1 op. składające się z 250  szt. )  </t>
  </si>
  <si>
    <t>Kartki  z samoprzylepnym paskiem, pozwalającym na wielokrotne przyklejanie i odklejanie pojedyńczej karteczki, rozmiar 76 mm x 76 mm, ilość 100 karteczek, kolor pastelowy.</t>
  </si>
  <si>
    <t>op. ( 1 op. składające się z 100 karteczek o wymiarach 76 x 76 mm )</t>
  </si>
  <si>
    <t xml:space="preserve"> Karteczki jako wkłady do pojemników, rozmiar 83 x 83 x 75 mm,  kolor biały lub mix kolorów, foliowane.</t>
  </si>
  <si>
    <t>Kostka ( 1 kostka o rozmiarach 83 x 83 x 75 mm )</t>
  </si>
  <si>
    <t>Koszulki na dokumenty przezroczyste, format A4, otwarte na krótszym boku, wzmocniony dziurkowany brzeg, folia polipropylenowa, grubość 50 µm,              100 obwolut w zgrzewce.</t>
  </si>
  <si>
    <t>op. ( 1 op. składające się z 100  koszulek )</t>
  </si>
  <si>
    <t>Taśma biurowa  samoprzylepna wykonana z odpornego na żółknięcie polipropylenu,  można po niej pisać, rozmiar 19mm×33m.</t>
  </si>
  <si>
    <t>Spinacze metalowe, niklowane, okrągłe,  R 33mm , ( 1 op. × 100 szt.).</t>
  </si>
  <si>
    <t>op. ( 1 op. składające się z 100 szt. )</t>
  </si>
  <si>
    <t>Spinacze metalowe, niklowane, okrągłe,  R 50mm , ( 1 op. × 100 szt.).</t>
  </si>
  <si>
    <t>op. ( 1op. składające się z 100 szt. )</t>
  </si>
  <si>
    <t>Spinacze metalowe, niklowane, krzyżowe R 65mm, ilość w pudełku 12.</t>
  </si>
  <si>
    <t>op. ( 1op. składające się z 12 szt. )</t>
  </si>
  <si>
    <t xml:space="preserve">Metalowe klipsy biurowe do akt, rozmiar 15 mm, opakowanie kartonowe pakowane po 12 szt. </t>
  </si>
  <si>
    <t xml:space="preserve">Metalowe klipsy biurowe do akt, rozmiar 19 mm, opakowanie kartonowe pakowane po 12 szt. </t>
  </si>
  <si>
    <t xml:space="preserve">Metalowe klipsy biurowe do akt, rozmiar 25 mm, opakowanie kartonowe pakowane po 12 szt. </t>
  </si>
  <si>
    <t xml:space="preserve">Metalowe klipsy biurowe do akt, rozmiar 32 mm, opakowanie kartonowe pakowane po 12 szt. </t>
  </si>
  <si>
    <t xml:space="preserve">Metalowe klipsy biurowe do akt, rozmiar 41 mm, opakowanie kartonowe pakowane po 12 szt. </t>
  </si>
  <si>
    <t xml:space="preserve">Metalowe klipsy biurowe do akt, rozmiar 51 mm, opakowanie kartonowe pakowane po 12 szt. </t>
  </si>
  <si>
    <t>op. ( 1op. składające się  z 12 szt. )</t>
  </si>
  <si>
    <t>Zszywki biurowe, miedziowane, rozmiar  24/6, (1op. × 1000 szt.).</t>
  </si>
  <si>
    <t xml:space="preserve">op. ( 1 op. składające się z 1000  szt.)    </t>
  </si>
  <si>
    <t>Zszywki biurowe,wykonane z wysokiej jakości drutu stalowego ocynkowanego , rozmiar  26/6, (1op. × 1000 szt.).</t>
  </si>
  <si>
    <t>Zakreślacz  fluorescencyjny z tuszem na bazie wody, do pisania na wszystkich rodzajach papieru (również faksowym i samokopiującym), dostępne w różnych kolorach, szerokość linii od 2 do 5 mm.  KOLOR  CZERWONY</t>
  </si>
  <si>
    <t>Zakreślacz  fluorescencyjny z tuszem na bazie wody, do pisania na wszystkich rodzajach papieru (również faksowym i samokopiującym), dostępne w różnych kolorach, szerokość linii od 2 do 5 mm. KOLOR  ZIELONY</t>
  </si>
  <si>
    <t>Zakreślacz  fluorescencyjny z tuszem na bazie wody, do pisania na wszystkich rodzajach papieru (również faksowym i samokopiującym), dostępne w różnych kolorach, szerokość linii od 2 do 5 mm.  KOLOR   NIEBIESKI</t>
  </si>
  <si>
    <t>Zakreślacz  fluorescencyjny z tuszem na bazie wody, do pisania na wszystkich rodzajach papieru (również faksowym i samokopiującym), dostępne w różnych kolorach, szerokość linii od 2 do 5 mm.  KOLOR  ŻÓŁTY</t>
  </si>
  <si>
    <t>Zakreślacz  fluorescencyjny z tuszem na bazie wody, do pisania na wszystkich rodzajach papieru (również faksowym i samokopiującym), dostępne w różnych kolorach, szerokość linii od 2 do 5 mm.  KOLOR  POMARAŃCZOWY</t>
  </si>
  <si>
    <t>Zakreślacz  fluorescencyjny z tuszem na bazie wody, do pisania na wszystkich rodzajach papieru (również faksowym i samokopiującym), dostępne w różnych kolorach, szerokość linii od 2 do 5 mm.  KOLOR  RÓŻOWY</t>
  </si>
  <si>
    <t>Zakreślacz  fluorescencyjny z tuszem na bazie wody, do pisania na wszystkich rodzajach papieru (również faksowym i samokopiującym), dostępne w różnych kolorach, szerokość linii od 2 do 5 mm.  KOLOR  FIOLETOWY</t>
  </si>
  <si>
    <t>Długopis typu Zenith 10  z wkładem wielkopojemnym metalowym lub  plastikowym, grubość linii 0,8 mm, długość linni pisania 2500 m, kolor wkładu niebieski.</t>
  </si>
  <si>
    <t>Wkład metalowy lub plastikowy do długopisu typu Zenith 10, ( jak w punkcie 250 załącznika ), kolor wkładu niebieski, grubość linii pisania 0,8 mm, długość linii pisania 2500 m.</t>
  </si>
  <si>
    <t xml:space="preserve"> Wkład do długopisów zwykłych                    z dwoma punktami oparcia na sprężynkę, kolor wkładu niebieski, całkowita długość wkładu około 106 mm.              </t>
  </si>
  <si>
    <t xml:space="preserve">Pióro  żelowe  z  wymiennym wkładem, grubość linii pisania 0,5 mm, kolor wkładu niebieski, całkowita długość wkładu od 130 do134 mm. </t>
  </si>
  <si>
    <t>Wkład żelowy do pióra żelowego, grubość linii pisania 0,5mm, kolor wkładu niebieski, ( jak w punkcie 253 załącznika ).</t>
  </si>
  <si>
    <t>Linijka, rozmiar 30 cm, wykonana z przezroczystego tworzywa o optymalnej giętkości, odporna na odkształcenie.</t>
  </si>
  <si>
    <t>Rozszywacz metalowy z uchwytem                z plastiku  do zszywek,  z mechanizmem blokującym.</t>
  </si>
  <si>
    <t>Kalkulator plastikowy o wymiarach 203×158×30mm,12 pozycyjny, wyświetlacz LCD, podwójna pamięć MII,cofanie ostatnio wprowadzonej pozycji, przełącznik zaokrąglania               i regulowania liczby miejsc po przecinku, klawisz podwójnego zera 00, podwójne zasilanie, bateria słoneczna plus bateria standard, minimum 1 rok gwarancji.</t>
  </si>
  <si>
    <t>Ołówek  drewniany z gumką 2B.</t>
  </si>
  <si>
    <t>Ołówek  drewniany z gumką HB.</t>
  </si>
  <si>
    <t>Temperówka metalowa podwójna, wyposażona w ostrza o dwóch wymiarach, przeznaczona do ostrzenia ołówków i kredek o maksymalnej średnicy 11 mm.</t>
  </si>
  <si>
    <t>Grzbiety plastikowe do bindownicy, średnica grzbietu 22 mm, 50 sztuk             w opakowaniu, długość grzbietu 30 cm, maksymalna ilość kartek 210.</t>
  </si>
  <si>
    <t>op. (1 op. składające  się  z 50 szt.)</t>
  </si>
  <si>
    <t>Karton do bindowania, format                   A-4,okładka skóropodobna, gramatura 250g/m², ( 1 op.x100szt ).</t>
  </si>
  <si>
    <t>op. (1 op. składające  się  z 100 szt.)</t>
  </si>
  <si>
    <t xml:space="preserve">Folie do bindowania przezroczyste, format A-4, grubość 0,15 mm, (1op.×100szt.).     </t>
  </si>
  <si>
    <t>op.  ( 1 op. składające  się  z 100 szt.  )</t>
  </si>
  <si>
    <t>Segregator A4/50, mechanizm dżwigniowy z dociskiem, szerokość grzbietu 50 mm, metalowe okucia na dolnej krawędzi, wykonany z twardej 2 mm tektury, dwustronna wymienna etykieta, wzmocniony otwór na grzbiecie na palec, dwa okute otwory na przedniej okładce z blokadami, na których dopina się okładka segregatora.  KOLOR  CZARNY</t>
  </si>
  <si>
    <t>Segregator A4/50, mechanizm dżwigniowy z dociskiem, szerokość grzbietu 50 mm, metalowe okucia na dolnej krawędzi, wykonany z twardej 2 mm tektury, dwustronna wymienna etykieta, wzmocniony otwór na grzbiecie na palec, dwa okute otwory na przedniej okładce z blokadami, na których dopina się okładka segregatora.  KOLOR  ZIELONY</t>
  </si>
  <si>
    <t>Segregator A4/50, mechanizm dżwigniowy z dociskiem, szerokość grzbietu 50 mm, metalowe okucia na dolnej krawędzi, wykonany z twardej 2 mm tektury, dwustronna wymienna etykieta, wzmocniony otwór na grzbiecie na palec, dwa okute otwory na przedniej okładce z blokadami, na których dopina się okładka segregatora.  KOLOR    CZERWONY</t>
  </si>
  <si>
    <t>Segregator A4/50, mechanizm dżwigniowy z dociskiem, szerokość grzbietu 50 mm, metalowe okucia na dolnej krawędzi, wykonany z twardej 2 mm tektury, dwustronna wymienna etykieta, wzmocniony otwór na grzbiecie na palec, dwa okute otwory na przedniej okładce z blokadami, na których dopina się okładka segregatora.  KOLOR  POMARAŃCZOWY</t>
  </si>
  <si>
    <t xml:space="preserve">Segregator A4/50, mechanizm dżwigniowy z dociskiem, szerokość grzbietu 50 mm, metalowe okucia na dolnej krawędzi, wykonany z twardej 2 mm tektury, dwustronna wymienna etykieta, wzmocniony otwór na grzbiecie na palec, dwa okute otwory na przedniej okładce z blokadami, na których dopina się okładka segregatora.  KOLOR   NIEBIESKI  LUB JASNO - NIEBIESKI </t>
  </si>
  <si>
    <t>Segregator A4/50, mechanizm dżwigniowy z dociskiem, szerokość grzbietu 50 mm, metalowe okucia na dolnej krawędzi, wykonany z twardej 2 mm tektury, dwustronna wymienna etykieta, wzmocniony otwór na grzbiecie na palec, dwa okute otwory na przedniej okładce z blokadami, na których dopina się okładka segregatora.  KOLOR   ŻÓŁTY</t>
  </si>
  <si>
    <t>Segregator A4/50, mechanizm dżwigniowy z dociskiem, szerokość grzbietu 50 mm, metalowe okucia na dolnej krawędzi, wykonany z twardej 2 mm tektury, dwustronna wymienna etykieta, wzmocniony otwór na grzbiecie na palec, dwa okute otwory na przedniej okładce z blokadami, na których dopina się okładka segregatora.  KOLOR  SZARY</t>
  </si>
  <si>
    <t>Segregator A4/70 mechanizm dżwigniowy z dociskiem, szerokość grzbietu 70 mm, metalowe okucia na dolnej krawędzi, wykonany z twardej 2 mm tektury, dwustronna wymienna etykieta, wzmocniony otwór na grzbiecie na palec, dwa okute otwory na przedniej okładce z blokadami, na których dopina się okładka segregatora. KOLOR CZARNY</t>
  </si>
  <si>
    <t>Segregator A4/70 mechanizm dżwigniowy z dociskiem, szerokość grzbietu 70 mm, metalowe okucia na dolnej krawędzi, wykonany z twardej 2 mm tektury, dwustronna wymienna etykieta, wzmocniony otwór na grzbiecie na palec, dwa okute otwory na przedniej okładce z blokadami, na których dopina się okładka segregatora. KOLOR   ZIELONY</t>
  </si>
  <si>
    <t>Segregator A4/70 mechanizm dżwigniowy z dociskiem, szerokość grzbietu 70 mm, metalowe okucia na dolnej krawędzi, wykonany z twardej 2 mm tektury, dwustronna wymienna etykieta, wzmocniony otwór na grzbiecie na palec, dwa okute otwory na przedniej okładce z blokadami, na których dopina się okładka segregatora. KOLOR   CZERWONY</t>
  </si>
  <si>
    <t xml:space="preserve">Segregator A4/70 mechanizm dżwigniowy z dociskiem, szerokość grzbietu 70 mm, metalowe okucia na dolnej krawędzi, wykonany z twardej 2 mm tektury, dwustronna wymienna etykieta, wzmocniony otwór na grzbiecie na palec, dwa okute otwory na przedniej okładce z blokadami, na których dopina się okładka segregatora. KOLOR   POMARAŃCZOWY </t>
  </si>
  <si>
    <t>Segregator A4/70 mechanizm dżwigniowy z dociskiem, szerokość grzbietu 70 mm, metalowe okucia na dolnej krawędzi, wykonany z twardej 2 mm tektury, dwustronna wymienna etykieta, wzmocniony otwór na grzbiecie na palec, dwa okute otwory na przedniej okładce z blokadami, na których dopina się okładka segregatora. KOLOR   NIEBIESKI  LUB  JASNO - NIEBIESKI</t>
  </si>
  <si>
    <t>Segregator A4/70 mechanizm dżwigniowy z dociskiem, szerokość grzbietu 70 mm, metalowe okucia na dolnej krawędzi, wykonany z twardej 2 mm tektury, dwustronna wymienna etykieta, wzmocniony otwór na grzbiecie na palec, dwa okute otwory na przedniej okładce z blokadami, na których dopina się okładka segregatora. KOLOR   ŻÓŁTY</t>
  </si>
  <si>
    <t xml:space="preserve">Segregator A4/70 mechanizm dżwigniowy z dociskiem, szerokość grzbietu 70 mm, metalowe okucia na dolnej krawędzi, wykonany z twardej 2 mm tektury, dwustronna wymienna etykieta, wzmocniony otwór na grzbiecie na palec, dwa okute otwory na przedniej okładce z blokadami, na których dopina się okładka segregatora. KOLOR  SZARY </t>
  </si>
  <si>
    <t>Teczki zawieszkowe, posiadające zakładkę indeksową, uchwyt zawieszkowy wykonany z metalu gwarantujący dłuższe użytkowanie produktu, gramatura 230g/m², w komplecie plastikowy indeks oraz kartoniki opisowe.</t>
  </si>
  <si>
    <t>Zszywacz - metalowy mechanizm oraz ramię, możliwość zszywania na zewnątrz, możliwość zszywania  do 45 kartek, głebokość wsunięcia kartki od 6 do 70 mm, zszywki 24/6, 26/6 ,24/8, 26/8,  automatycznie wysuwany pojemnik na zszywki, zszywki uzupełniane czołowo, antypoślizgowa podstawa.</t>
  </si>
  <si>
    <t>Dziurkacz - metalowy mechanizm, metalowa obudowa , ogranicznik formatu A4/US/A5/A6/888, możliwość dziurkowania do 40 kartek, na dwie dziurki, średnica  dziurki 5,5 mm, odstęp pomiędzy dziurkami  80 mm.</t>
  </si>
  <si>
    <t xml:space="preserve">Marker permamentny z końcówką sciętą, możliwość nie zamykania  skuwki do 14  dni bez obawy o zaschnięcie tuszu , tusz trwały wodoodporny, nietoksyczny - bez dodatków ksylenu i toluenu, długość linii  pisania  150 m, grubość  linii pisania1 - 4 mm.Kolor  czarny.  </t>
  </si>
  <si>
    <t xml:space="preserve">Marker permamentny z końcówką sciętą, możliwość nie zamykania  skuwki do 14  dni bez obawy o zaschnięcie tuszu , tusz trwały wodoodporny, nietoksyczny - bez dodatków ksylenu i toluenu, długość linii  pisania  150 m, grubość  linii pisania1 - 4 mm. Kolor czerwony. </t>
  </si>
  <si>
    <t xml:space="preserve">Marker permamentny z końcówką sciętą, możliwość nie zamykania  skuwki do 14  dni bez obawy o zaschnięcie tuszu , tusz trwały wodoodporny, nietoksyczny - bez dodatków ksylenu i toluenu, długość linii  pisania  150 m, grubość  linii pisania1 - 4 mm. Kolor niebieski. </t>
  </si>
  <si>
    <t>Marker permamentny z końcówką sciętą, możliwość nie zamykania  skuwki do 14  dni bez obawy o zaschnięcie tuszu , tusz trwały wodoodporny, nietoksyczny - bez dodatków ksylenu i toluenu, długość linii  pisania  150 m, grubość  linii pisania1 - 4 mm. Kolor  zielony.</t>
  </si>
  <si>
    <t>Tusz do pieczątek bezolejowy, do pieczątek gumowych i polimerowych, butelka 25 ml</t>
  </si>
  <si>
    <t>Pinezki beczułki dedykowane do tablic korkowych op= 100 szt.</t>
  </si>
  <si>
    <t>Korektor w długopisie, metalowa końcówka z węglika wolframu, bezpieczna, wentylowana skuwka, grubość linii korygowania 1,2 mm, pojemność 8 ml</t>
  </si>
  <si>
    <t xml:space="preserve">Korektor w płynie z pędzelkiem, szybkoschnący, pojemność 20 ml </t>
  </si>
  <si>
    <t>Korektor w taśmie, szerokość 5 mm, długość 12 m</t>
  </si>
  <si>
    <t>Cienkopisy, fibrowa końcówka oprawiona w metal, wentylowana skuwka różne kolory</t>
  </si>
  <si>
    <t>Taśma pakowa, brązowa, kauczukowa, szerokość 48 mm, długość 66m</t>
  </si>
  <si>
    <t xml:space="preserve">Nożyczki biurowe w całości wykonane z metalu, długość min. 21 cm </t>
  </si>
  <si>
    <t>Szufladki plastikowe na dokumenty, transparentne i dymione</t>
  </si>
  <si>
    <t>Folia stretch, do owijania ręcznego, przezroczysta, szerokość 50 cm, grubość folii min 23 mic., waga netto rolki min 1,25 kg</t>
  </si>
  <si>
    <t>Przybornik na biurko, min. 6 przegródek, wykonany z trwałego plastiku,</t>
  </si>
  <si>
    <t>Długopis jednorazowy typu BIC</t>
  </si>
  <si>
    <t>Zakładki indeksujące, min 50 szt. w op., rozmiar 25x43 mm, wykonane z foli PP, można po nich pisać, można je wielokrotnie odklejaći przyklejaćnie niszcząc powierzchni</t>
  </si>
  <si>
    <t>Markery do białych tablic suchościeralnych, wymienny zbiornik z płynnym atramentem, długość linii pisania min 1000 m</t>
  </si>
  <si>
    <t>Ołówek automatyczny na grafity 0,5 mm, ergonomiczny gumowy uchwyt, metalowy mechanizm zaciskowy, wymienna gumka</t>
  </si>
  <si>
    <t>Wkłady do ołówków automatycznych 0,5 HB op= 12 szt</t>
  </si>
  <si>
    <t>op</t>
  </si>
  <si>
    <t>Gumka do ścierania ołówka i długopisu, dwukolorowa</t>
  </si>
  <si>
    <t>Kostka w pudełku, 83x83x75 mm, kolorowa</t>
  </si>
  <si>
    <t>Teczka kartonowa, z gumką,  biała, format A4, gramatura kartonu 250 g/m².</t>
  </si>
  <si>
    <t>Recepcyjny długopis automatyczny na łańcuszku</t>
  </si>
  <si>
    <t>Marker olejowy, wodoodporny, grubość linii pisania 2,2 - 2,8 mm</t>
  </si>
  <si>
    <t>Klej w sztyfcie, min. 36g</t>
  </si>
  <si>
    <t>Blok do flipchartów gładki, rozmiar 100x65, 50 kartek</t>
  </si>
  <si>
    <t>Papier kserograficzny format A 4 ,kolory pastelowe, gramatura 80g/m², ryza = 500 ark.</t>
  </si>
  <si>
    <t>Papier kserograficzny format A 4 ,kolory intensywne, gramatura 80g/m², ryza = 500 ark.</t>
  </si>
  <si>
    <t>Tablica korkowa, rama aluminowa, 60x90</t>
  </si>
  <si>
    <t>Rolka do faksu  216 mm x 30 mb.</t>
  </si>
  <si>
    <t>Rolka do faksu  210 mm x 30 mb.</t>
  </si>
  <si>
    <t>Teczka na akta osobowe, twarda oprawa wykonana ze sztywnego kartonu, wewnątrz trzy papierowe przekładki A,B,C, grzbiet teczki usztywniony</t>
  </si>
  <si>
    <t>Teczka do podpisu, oprawa z tworzywa sztucznego, płócienny, harmonijkowy grzbiet zapewnia dużą pojemność, strony wewnętrzne z usztywnionego kartonu, 20 przegródek, format A4</t>
  </si>
  <si>
    <t>Zszywacz na różnego rodzaju zszywki o wymiarach zróżnicowanych zależnie od ilości łączonych kartek, zszywa jednorazowo do 260 kartek, maksymalna głębokość zszywania 50 mm</t>
  </si>
  <si>
    <t>Zwilżacz glicerynowy, ułatwia liczenie oraz chwytanie papierowych kartek, pojemność 20 ml, nietoksyczny, posiada atest PZH</t>
  </si>
  <si>
    <t>Kolorowy pojemnik kartonowy na dokumenty wykonany z elastycznego i wytrzymałego kartonu, otwór na palec umożliwia łatwe zdejmowanie pojemnika z półki, wymiary 300x70x220 mm</t>
  </si>
  <si>
    <t>Koszulki A4 z poszerzane na katalogi lub dużą ilość dokumentów, koszulka otwarta na górze, specjalnie wzmacniane brzegi, do wpinania, pojemność do 120 kartek, opakowanie 100 szt</t>
  </si>
  <si>
    <t>Przekładki kartonowe oddzielające, dziurkowane, możliwość umieszczania w poziomie i pionie, opakowanie 100 przekładek w zgrzewce</t>
  </si>
  <si>
    <t xml:space="preserve">Pióro kulkowe, zachowuje cały czas taką samą grubość linii i intensywne wyraźne kolory, nie przesiąka przez papier, bezpieczna skuwka, grubość linii pisania 0,3 mm, </t>
  </si>
  <si>
    <t>Pudło z przegródkami wykonane z mocnego kartonu, łatwo się składa, mocowanie ścianek przy pomocy zatrzasków, różne kolory, rozmiar szer.230mm x wys.100mm x 160 mm</t>
  </si>
  <si>
    <t>Teczka z rączką wykonana z utwardzonego kartonu, pokryta folią, mechanizm zamykający zabezpieczający zawartość przed wysypaniem, przeznaczona na grubsze dokumenty</t>
  </si>
  <si>
    <t>Klip deska, podkładki do pisania, sprężysty mechanizm do utrzymywania kartek papieru nieruchomo na klipie, format A4</t>
  </si>
  <si>
    <t>Koperty brązowe, format B4 HK , samoklejąca z paskiem, 250mm x 353mm     ( 1 op. x 250 szt.).</t>
  </si>
  <si>
    <t>Przekładki kartonowe alfabetyczne, dziurkowane, format A4</t>
  </si>
  <si>
    <t>RAZEM WARTOŚĆ BRUTTO:</t>
  </si>
  <si>
    <t>Stawka podatku VAT: 23 % *</t>
  </si>
  <si>
    <t xml:space="preserve">* Jeżeli Wykonawca jest uprawniony do zastosowania innej stawki podatku VAT należy dołączyć pisemne uzasadnienie zastosowania innej stawki </t>
  </si>
  <si>
    <t>…………………………………………………..</t>
  </si>
  <si>
    <t>Podpis uprawnionego przedstawiciela Wykonawcy</t>
  </si>
  <si>
    <t>F</t>
  </si>
  <si>
    <t>MOPR</t>
  </si>
  <si>
    <t>Filia nr 1</t>
  </si>
  <si>
    <t>Filia nr 2</t>
  </si>
  <si>
    <t>Filia nr 3</t>
  </si>
  <si>
    <t>Filia nr 4</t>
  </si>
  <si>
    <t>Filia nr 5</t>
  </si>
  <si>
    <t>Piecza</t>
  </si>
  <si>
    <t>CAŚ</t>
  </si>
  <si>
    <t>DOW</t>
  </si>
  <si>
    <t>SPdlaR</t>
  </si>
  <si>
    <t>PION ŚWIADCZEŃ SOCJALNYCH</t>
  </si>
  <si>
    <t xml:space="preserve">Grzbiety plastikowe do bindownicy, średnica grzbietu 10 mm, , długość grzbietu 30 cm, </t>
  </si>
  <si>
    <t>Koperty DL biała samoklejącebez okienka  wymiary koperty 110 x 220 mm, ( 1 op. x 1000 szt. ).</t>
  </si>
  <si>
    <t>Zszywki biurowe, miedziowane, rozmiar  23/10, (1op. × 1000 szt.).</t>
  </si>
  <si>
    <t>Zszywki biurowe, miedziowane, rozmiar  23/8, (1op. × 1000 szt.).</t>
  </si>
  <si>
    <t>DON</t>
  </si>
  <si>
    <t>op (1 op. Składające się z 10 sztuk)</t>
  </si>
  <si>
    <t>Wkłady do pióra kulkowego zachowuje cały czas taką samą grubość linii i intensywne wyraźne kolory, nie przesiąka przez papier, bezpieczna skuwka, grubość linii pisania 0,3 mm, (pasujący do pióra z poz. 129)</t>
  </si>
  <si>
    <t>Unii Lubelskiej</t>
  </si>
  <si>
    <t>Wkład metalowy lub plastikowy do długopisu typu Zenith 10, ( jak w punkcie 59 załącznika ), kolor wkładu niebieski, grubość linii pisania 0,8 mm, długość linii pisania 2500 m.</t>
  </si>
  <si>
    <t>Załącznik nr 1</t>
  </si>
  <si>
    <t>rolka offsetowa do kalkulatorów z drukarką 57mm x 30m</t>
  </si>
  <si>
    <t>rolka offsetowa do kalkulatorów z drukarką 69mm x 30m</t>
  </si>
  <si>
    <t>Cienkopisy, fibrowa końcówka oprawiona w metal, wentylowana skuwka KOLOR FIOLETOWY</t>
  </si>
  <si>
    <t>Dziurkacz - metalowy mechanizm, metalowa obudowa , ogranicznik formatu A4/US/A5/A6/888, możliwość dziurkowania od 100 kartek, na dwie dziurki, średnica  dziurki 5,5- 6,00 mm, odstęp pomiędzy dziurkami  80 mm. Minimum 3 lata gwarancji.</t>
  </si>
  <si>
    <t>Przekładki kartonowe, dziurkowane, format A4</t>
  </si>
  <si>
    <t xml:space="preserve">Klips archiwizacyjny dwuczęściowy  plastikowy umożliwiający szybkie przenoszenie dokumentów z segregatora i pozwalający na swobodne korzystanie z dokumentów. </t>
  </si>
  <si>
    <t xml:space="preserve">op. ( 1 op. składające się ze 100  szt.)    </t>
  </si>
  <si>
    <t>Wkład metalowy lub plastikowy do długopisu typu Zenith 10, ( jak w punkcie 56 załącznika ), kolor wkładu niebieski, grubość linii pisania 0,8 mm, długość linii pisania 2500 m.</t>
  </si>
  <si>
    <t xml:space="preserve"> Wkład do długopisów zwykłych  z dwoma punktami oparcia na sprężynkę, kolor wkładu niebieski, całkowita długość wkładu około 106 mm.              </t>
  </si>
  <si>
    <t>Wkład żelowy do pióra żelowego, grubość linii pisania 0,5mm, kolor wkładu niebieski, ( jak w punkcie 59 załącznika ).</t>
  </si>
  <si>
    <t xml:space="preserve">Cena jednostkowa brutto ( zł )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</si>
</sst>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0"/>
    <numFmt numFmtId="166" formatCode="#,##0.0"/>
  </numFmts>
  <fonts count="3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 CE"/>
      <family val="2"/>
    </font>
    <font>
      <b/>
      <sz val="11"/>
      <name val="Arial CE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Arial CE"/>
      <family val="2"/>
    </font>
    <font>
      <sz val="9"/>
      <name val="Times New Roman"/>
      <family val="1"/>
    </font>
    <font>
      <b/>
      <sz val="8"/>
      <name val="Arial CE"/>
      <family val="2"/>
    </font>
    <font>
      <b/>
      <sz val="10"/>
      <name val="Times New Roman"/>
      <family val="1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/>
      <right style="thin"/>
      <top style="thin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35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4" fontId="19" fillId="0" borderId="0" xfId="0" applyNumberFormat="1" applyFont="1" applyAlignment="1">
      <alignment/>
    </xf>
    <xf numFmtId="4" fontId="21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center" vertical="center" wrapText="1"/>
    </xf>
    <xf numFmtId="4" fontId="22" fillId="0" borderId="12" xfId="0" applyNumberFormat="1" applyFont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left" vertical="top" wrapText="1"/>
    </xf>
    <xf numFmtId="0" fontId="22" fillId="0" borderId="11" xfId="0" applyFont="1" applyBorder="1" applyAlignment="1">
      <alignment wrapText="1"/>
    </xf>
    <xf numFmtId="0" fontId="22" fillId="0" borderId="13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center" vertical="center" wrapText="1"/>
    </xf>
    <xf numFmtId="4" fontId="21" fillId="0" borderId="11" xfId="0" applyNumberFormat="1" applyFont="1" applyBorder="1" applyAlignment="1">
      <alignment horizontal="center" vertical="center"/>
    </xf>
    <xf numFmtId="4" fontId="21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/>
    </xf>
    <xf numFmtId="0" fontId="22" fillId="0" borderId="0" xfId="0" applyFont="1" applyBorder="1" applyAlignment="1">
      <alignment horizontal="center" vertical="top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4" xfId="0" applyNumberFormat="1" applyFont="1" applyFill="1" applyBorder="1" applyAlignment="1">
      <alignment horizontal="right" vertical="center" wrapText="1"/>
    </xf>
    <xf numFmtId="0" fontId="24" fillId="0" borderId="15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/>
    </xf>
    <xf numFmtId="0" fontId="25" fillId="0" borderId="0" xfId="0" applyNumberFormat="1" applyFont="1" applyBorder="1" applyAlignment="1">
      <alignment horizontal="right" vertical="center"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right" vertical="center"/>
    </xf>
    <xf numFmtId="0" fontId="27" fillId="0" borderId="16" xfId="0" applyNumberFormat="1" applyFont="1" applyBorder="1" applyAlignment="1">
      <alignment horizontal="right"/>
    </xf>
    <xf numFmtId="0" fontId="27" fillId="0" borderId="13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center" vertical="center" wrapText="1"/>
    </xf>
    <xf numFmtId="0" fontId="24" fillId="0" borderId="16" xfId="0" applyNumberFormat="1" applyFont="1" applyBorder="1" applyAlignment="1">
      <alignment horizontal="right" vertical="center"/>
    </xf>
    <xf numFmtId="0" fontId="27" fillId="0" borderId="0" xfId="0" applyNumberFormat="1" applyFont="1" applyBorder="1" applyAlignment="1">
      <alignment horizontal="right" vertical="center"/>
    </xf>
    <xf numFmtId="0" fontId="25" fillId="0" borderId="0" xfId="0" applyNumberFormat="1" applyFont="1" applyAlignment="1">
      <alignment horizontal="right"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19" fillId="0" borderId="18" xfId="0" applyFont="1" applyBorder="1" applyAlignment="1">
      <alignment/>
    </xf>
    <xf numFmtId="4" fontId="27" fillId="0" borderId="0" xfId="0" applyNumberFormat="1" applyFont="1" applyFill="1" applyBorder="1" applyAlignment="1">
      <alignment horizontal="center" vertical="center" wrapText="1"/>
    </xf>
    <xf numFmtId="0" fontId="25" fillId="0" borderId="19" xfId="0" applyFont="1" applyBorder="1" applyAlignment="1">
      <alignment/>
    </xf>
    <xf numFmtId="0" fontId="19" fillId="24" borderId="0" xfId="0" applyFont="1" applyFill="1" applyAlignment="1">
      <alignment/>
    </xf>
    <xf numFmtId="0" fontId="22" fillId="24" borderId="20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/>
    </xf>
    <xf numFmtId="0" fontId="22" fillId="24" borderId="21" xfId="0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right" vertical="top"/>
    </xf>
    <xf numFmtId="0" fontId="19" fillId="25" borderId="0" xfId="0" applyFont="1" applyFill="1" applyAlignment="1">
      <alignment/>
    </xf>
    <xf numFmtId="0" fontId="19" fillId="25" borderId="11" xfId="0" applyFont="1" applyFill="1" applyBorder="1" applyAlignment="1">
      <alignment/>
    </xf>
    <xf numFmtId="0" fontId="25" fillId="24" borderId="0" xfId="0" applyFont="1" applyFill="1" applyAlignment="1">
      <alignment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/>
    </xf>
    <xf numFmtId="0" fontId="30" fillId="0" borderId="1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 vertical="top"/>
    </xf>
    <xf numFmtId="0" fontId="25" fillId="26" borderId="0" xfId="0" applyFont="1" applyFill="1" applyAlignment="1">
      <alignment/>
    </xf>
    <xf numFmtId="0" fontId="24" fillId="26" borderId="14" xfId="0" applyFont="1" applyFill="1" applyBorder="1" applyAlignment="1">
      <alignment horizontal="center" vertical="center" wrapText="1"/>
    </xf>
    <xf numFmtId="0" fontId="24" fillId="26" borderId="15" xfId="0" applyFont="1" applyFill="1" applyBorder="1" applyAlignment="1">
      <alignment horizontal="center" vertical="center" wrapText="1"/>
    </xf>
    <xf numFmtId="0" fontId="25" fillId="26" borderId="16" xfId="0" applyFont="1" applyFill="1" applyBorder="1" applyAlignment="1">
      <alignment/>
    </xf>
    <xf numFmtId="0" fontId="24" fillId="26" borderId="16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25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/>
    </xf>
    <xf numFmtId="0" fontId="27" fillId="0" borderId="16" xfId="0" applyNumberFormat="1" applyFont="1" applyFill="1" applyBorder="1" applyAlignment="1">
      <alignment horizontal="right" vertical="center"/>
    </xf>
    <xf numFmtId="0" fontId="25" fillId="0" borderId="16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27" fillId="0" borderId="16" xfId="0" applyNumberFormat="1" applyFont="1" applyFill="1" applyBorder="1" applyAlignment="1">
      <alignment horizontal="right"/>
    </xf>
    <xf numFmtId="0" fontId="24" fillId="0" borderId="16" xfId="0" applyNumberFormat="1" applyFont="1" applyFill="1" applyBorder="1" applyAlignment="1">
      <alignment horizontal="right" vertical="center"/>
    </xf>
    <xf numFmtId="0" fontId="19" fillId="0" borderId="18" xfId="0" applyFont="1" applyFill="1" applyBorder="1" applyAlignment="1">
      <alignment/>
    </xf>
    <xf numFmtId="0" fontId="22" fillId="0" borderId="0" xfId="0" applyFont="1" applyFill="1" applyBorder="1" applyAlignment="1">
      <alignment horizontal="right" vertical="top"/>
    </xf>
    <xf numFmtId="0" fontId="27" fillId="0" borderId="0" xfId="0" applyNumberFormat="1" applyFont="1" applyFill="1" applyBorder="1" applyAlignment="1">
      <alignment horizontal="right" vertical="center"/>
    </xf>
    <xf numFmtId="0" fontId="25" fillId="0" borderId="0" xfId="0" applyNumberFormat="1" applyFont="1" applyFill="1" applyAlignment="1">
      <alignment horizontal="right" vertical="center"/>
    </xf>
    <xf numFmtId="0" fontId="22" fillId="0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22" fillId="0" borderId="22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left" vertical="top" wrapText="1"/>
    </xf>
    <xf numFmtId="0" fontId="22" fillId="0" borderId="16" xfId="0" applyFont="1" applyBorder="1" applyAlignment="1">
      <alignment wrapText="1"/>
    </xf>
    <xf numFmtId="0" fontId="27" fillId="0" borderId="16" xfId="0" applyFont="1" applyBorder="1" applyAlignment="1">
      <alignment horizontal="left" vertical="top" wrapText="1"/>
    </xf>
    <xf numFmtId="0" fontId="36" fillId="0" borderId="16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right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left" vertical="top" wrapText="1"/>
    </xf>
    <xf numFmtId="0" fontId="23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wrapText="1"/>
    </xf>
    <xf numFmtId="4" fontId="28" fillId="0" borderId="26" xfId="0" applyNumberFormat="1" applyFont="1" applyBorder="1" applyAlignment="1">
      <alignment horizontal="center" vertical="center" wrapText="1"/>
    </xf>
    <xf numFmtId="4" fontId="21" fillId="0" borderId="27" xfId="0" applyNumberFormat="1" applyFont="1" applyBorder="1" applyAlignment="1">
      <alignment horizontal="right" vertical="center"/>
    </xf>
    <xf numFmtId="0" fontId="22" fillId="0" borderId="2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right"/>
    </xf>
    <xf numFmtId="0" fontId="22" fillId="0" borderId="25" xfId="0" applyFont="1" applyFill="1" applyBorder="1" applyAlignment="1">
      <alignment horizontal="right" vertical="center" wrapText="1"/>
    </xf>
    <xf numFmtId="4" fontId="22" fillId="0" borderId="28" xfId="0" applyNumberFormat="1" applyFont="1" applyBorder="1" applyAlignment="1">
      <alignment horizontal="right" vertical="center" wrapText="1"/>
    </xf>
    <xf numFmtId="0" fontId="22" fillId="0" borderId="16" xfId="0" applyFont="1" applyFill="1" applyBorder="1" applyAlignment="1">
      <alignment horizontal="right" vertical="center" wrapText="1"/>
    </xf>
    <xf numFmtId="4" fontId="22" fillId="0" borderId="29" xfId="0" applyNumberFormat="1" applyFont="1" applyBorder="1" applyAlignment="1">
      <alignment horizontal="right" vertical="center" wrapText="1"/>
    </xf>
    <xf numFmtId="0" fontId="21" fillId="0" borderId="11" xfId="0" applyFont="1" applyBorder="1" applyAlignment="1">
      <alignment horizontal="right" vertical="center"/>
    </xf>
    <xf numFmtId="0" fontId="21" fillId="0" borderId="3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wrapText="1"/>
    </xf>
    <xf numFmtId="4" fontId="21" fillId="0" borderId="34" xfId="0" applyNumberFormat="1" applyFont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4" fillId="0" borderId="11" xfId="0" applyFont="1" applyBorder="1" applyAlignment="1">
      <alignment horizontal="right" vertical="center"/>
    </xf>
    <xf numFmtId="0" fontId="28" fillId="0" borderId="31" xfId="0" applyFont="1" applyBorder="1" applyAlignment="1">
      <alignment horizontal="center" vertical="center" wrapText="1"/>
    </xf>
    <xf numFmtId="0" fontId="21" fillId="24" borderId="32" xfId="0" applyFont="1" applyFill="1" applyBorder="1" applyAlignment="1">
      <alignment horizontal="center" vertical="center" wrapText="1"/>
    </xf>
    <xf numFmtId="0" fontId="20" fillId="25" borderId="33" xfId="0" applyFont="1" applyFill="1" applyBorder="1" applyAlignment="1">
      <alignment horizontal="center" wrapText="1"/>
    </xf>
    <xf numFmtId="0" fontId="21" fillId="0" borderId="35" xfId="0" applyFont="1" applyBorder="1" applyAlignment="1">
      <alignment horizontal="right" vertical="center"/>
    </xf>
    <xf numFmtId="0" fontId="21" fillId="0" borderId="23" xfId="0" applyFont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zoomScale="70" zoomScaleNormal="70" zoomScaleSheetLayoutView="70" zoomScalePageLayoutView="0" workbookViewId="0" topLeftCell="A142">
      <selection activeCell="C152" sqref="C152"/>
    </sheetView>
  </sheetViews>
  <sheetFormatPr defaultColWidth="9.00390625" defaultRowHeight="12.75"/>
  <cols>
    <col min="1" max="1" width="5.00390625" style="2" customWidth="1"/>
    <col min="2" max="2" width="47.00390625" style="2" customWidth="1"/>
    <col min="3" max="3" width="18.875" style="3" customWidth="1"/>
    <col min="4" max="4" width="8.875" style="69" customWidth="1"/>
    <col min="5" max="5" width="14.125" style="69" customWidth="1"/>
    <col min="6" max="6" width="24.875" style="2" customWidth="1"/>
    <col min="7" max="7" width="14.875" style="4" customWidth="1"/>
    <col min="8" max="16384" width="9.125" style="2" customWidth="1"/>
  </cols>
  <sheetData>
    <row r="1" spans="2:7" ht="15">
      <c r="B1" s="2" t="s">
        <v>0</v>
      </c>
      <c r="E1" s="118"/>
      <c r="F1" s="118"/>
      <c r="G1" s="1"/>
    </row>
    <row r="2" spans="2:7" ht="18" customHeight="1">
      <c r="B2" s="2" t="s">
        <v>1</v>
      </c>
      <c r="F2" s="1" t="s">
        <v>2</v>
      </c>
      <c r="G2" s="1"/>
    </row>
    <row r="3" spans="6:7" ht="15">
      <c r="F3" s="1"/>
      <c r="G3" s="1"/>
    </row>
    <row r="4" spans="2:7" ht="18.75" customHeight="1">
      <c r="B4" s="121" t="s">
        <v>3</v>
      </c>
      <c r="C4" s="121"/>
      <c r="D4" s="121"/>
      <c r="E4" s="121"/>
      <c r="F4" s="121"/>
      <c r="G4" s="1"/>
    </row>
    <row r="5" spans="2:7" ht="20.25" customHeight="1">
      <c r="B5" s="122" t="s">
        <v>4</v>
      </c>
      <c r="C5" s="122"/>
      <c r="D5" s="122"/>
      <c r="E5" s="122"/>
      <c r="F5" s="122"/>
      <c r="G5" s="1"/>
    </row>
    <row r="6" spans="6:7" ht="15.75" thickBot="1">
      <c r="F6" s="1"/>
      <c r="G6" s="1"/>
    </row>
    <row r="7" spans="1:7" ht="21" customHeight="1" thickBot="1">
      <c r="A7" s="117" t="s">
        <v>5</v>
      </c>
      <c r="B7" s="123" t="s">
        <v>6</v>
      </c>
      <c r="C7" s="123" t="s">
        <v>7</v>
      </c>
      <c r="D7" s="124" t="s">
        <v>8</v>
      </c>
      <c r="E7" s="125" t="s">
        <v>9</v>
      </c>
      <c r="F7" s="126" t="s">
        <v>10</v>
      </c>
      <c r="G7" s="5"/>
    </row>
    <row r="8" spans="1:7" ht="6" customHeight="1" thickBot="1">
      <c r="A8" s="117"/>
      <c r="B8" s="123"/>
      <c r="C8" s="123"/>
      <c r="D8" s="124"/>
      <c r="E8" s="125"/>
      <c r="F8" s="126"/>
      <c r="G8" s="6"/>
    </row>
    <row r="9" spans="1:7" ht="2.25" customHeight="1" thickBot="1">
      <c r="A9" s="117"/>
      <c r="B9" s="123"/>
      <c r="C9" s="123"/>
      <c r="D9" s="124"/>
      <c r="E9" s="125"/>
      <c r="F9" s="126"/>
      <c r="G9" s="6"/>
    </row>
    <row r="10" spans="1:7" ht="1.5" customHeight="1" thickBot="1">
      <c r="A10" s="117"/>
      <c r="B10" s="123"/>
      <c r="C10" s="123"/>
      <c r="D10" s="124"/>
      <c r="E10" s="125"/>
      <c r="F10" s="126"/>
      <c r="G10" s="6"/>
    </row>
    <row r="11" spans="1:7" ht="56.25" customHeight="1" thickBot="1">
      <c r="A11" s="117"/>
      <c r="B11" s="123"/>
      <c r="C11" s="123"/>
      <c r="D11" s="124"/>
      <c r="E11" s="125"/>
      <c r="F11" s="126"/>
      <c r="G11" s="6"/>
    </row>
    <row r="12" spans="1:7" ht="36.75" customHeight="1">
      <c r="A12" s="7">
        <v>1</v>
      </c>
      <c r="B12" s="8" t="s">
        <v>197</v>
      </c>
      <c r="C12" s="9" t="s">
        <v>12</v>
      </c>
      <c r="D12" s="82">
        <v>60</v>
      </c>
      <c r="E12" s="75">
        <v>0.75</v>
      </c>
      <c r="F12" s="10">
        <f>ROUND(E12*D12,2)</f>
        <v>45</v>
      </c>
      <c r="G12" s="11"/>
    </row>
    <row r="13" spans="1:7" ht="45.75" customHeight="1">
      <c r="A13" s="7">
        <f>A12+1</f>
        <v>2</v>
      </c>
      <c r="B13" s="8" t="s">
        <v>198</v>
      </c>
      <c r="C13" s="9" t="s">
        <v>12</v>
      </c>
      <c r="D13" s="82">
        <v>20</v>
      </c>
      <c r="E13" s="75">
        <v>0.9</v>
      </c>
      <c r="F13" s="10">
        <f>ROUND(E13*D13,2)</f>
        <v>18</v>
      </c>
      <c r="G13" s="11"/>
    </row>
    <row r="14" spans="1:7" ht="36" customHeight="1">
      <c r="A14" s="7">
        <v>3</v>
      </c>
      <c r="B14" s="8" t="s">
        <v>15</v>
      </c>
      <c r="C14" s="9" t="s">
        <v>14</v>
      </c>
      <c r="D14" s="82">
        <v>10</v>
      </c>
      <c r="E14" s="75">
        <v>12.2</v>
      </c>
      <c r="F14" s="10">
        <f aca="true" t="shared" si="0" ref="F14:F77">ROUND(E14*D14,2)</f>
        <v>122</v>
      </c>
      <c r="G14" s="11"/>
    </row>
    <row r="15" spans="1:7" ht="51" customHeight="1">
      <c r="A15" s="7">
        <f>A14+1</f>
        <v>4</v>
      </c>
      <c r="B15" s="8" t="s">
        <v>16</v>
      </c>
      <c r="C15" s="9" t="s">
        <v>17</v>
      </c>
      <c r="D15" s="82">
        <v>6000</v>
      </c>
      <c r="E15" s="75">
        <v>9.7</v>
      </c>
      <c r="F15" s="10">
        <f t="shared" si="0"/>
        <v>58200</v>
      </c>
      <c r="G15" s="11"/>
    </row>
    <row r="16" spans="1:7" ht="49.5" customHeight="1">
      <c r="A16" s="7">
        <f>A15+1</f>
        <v>5</v>
      </c>
      <c r="B16" s="8" t="s">
        <v>18</v>
      </c>
      <c r="C16" s="9" t="s">
        <v>17</v>
      </c>
      <c r="D16" s="82">
        <v>40</v>
      </c>
      <c r="E16" s="75">
        <v>19.55</v>
      </c>
      <c r="F16" s="10">
        <f t="shared" si="0"/>
        <v>782</v>
      </c>
      <c r="G16" s="11"/>
    </row>
    <row r="17" spans="1:7" ht="54.75" customHeight="1">
      <c r="A17" s="7">
        <v>6</v>
      </c>
      <c r="B17" s="8" t="s">
        <v>19</v>
      </c>
      <c r="C17" s="9" t="s">
        <v>12</v>
      </c>
      <c r="D17" s="82">
        <v>150</v>
      </c>
      <c r="E17" s="75">
        <v>2.5</v>
      </c>
      <c r="F17" s="10">
        <f t="shared" si="0"/>
        <v>375</v>
      </c>
      <c r="G17" s="11"/>
    </row>
    <row r="18" spans="1:7" ht="52.5" customHeight="1">
      <c r="A18" s="7">
        <v>7</v>
      </c>
      <c r="B18" s="8" t="s">
        <v>20</v>
      </c>
      <c r="C18" s="9" t="s">
        <v>12</v>
      </c>
      <c r="D18" s="82">
        <v>200</v>
      </c>
      <c r="E18" s="75">
        <v>1.5</v>
      </c>
      <c r="F18" s="10">
        <f t="shared" si="0"/>
        <v>300</v>
      </c>
      <c r="G18" s="11"/>
    </row>
    <row r="19" spans="1:7" ht="51" customHeight="1">
      <c r="A19" s="7">
        <v>8</v>
      </c>
      <c r="B19" s="8" t="s">
        <v>21</v>
      </c>
      <c r="C19" s="9" t="s">
        <v>12</v>
      </c>
      <c r="D19" s="82">
        <v>15</v>
      </c>
      <c r="E19" s="75">
        <v>7.8</v>
      </c>
      <c r="F19" s="10">
        <f t="shared" si="0"/>
        <v>117</v>
      </c>
      <c r="G19" s="11"/>
    </row>
    <row r="20" spans="1:7" ht="54" customHeight="1">
      <c r="A20" s="7">
        <v>9</v>
      </c>
      <c r="B20" s="8" t="s">
        <v>22</v>
      </c>
      <c r="C20" s="9" t="s">
        <v>12</v>
      </c>
      <c r="D20" s="82">
        <v>8</v>
      </c>
      <c r="E20" s="75">
        <v>7</v>
      </c>
      <c r="F20" s="10">
        <f t="shared" si="0"/>
        <v>56</v>
      </c>
      <c r="G20" s="11"/>
    </row>
    <row r="21" spans="1:7" ht="55.5" customHeight="1">
      <c r="A21" s="7">
        <v>10</v>
      </c>
      <c r="B21" s="8" t="s">
        <v>23</v>
      </c>
      <c r="C21" s="9" t="s">
        <v>12</v>
      </c>
      <c r="D21" s="82">
        <v>80</v>
      </c>
      <c r="E21" s="75">
        <v>0.7</v>
      </c>
      <c r="F21" s="10">
        <f t="shared" si="0"/>
        <v>56</v>
      </c>
      <c r="G21" s="11"/>
    </row>
    <row r="22" spans="1:7" ht="51" customHeight="1">
      <c r="A22" s="7">
        <v>11</v>
      </c>
      <c r="B22" s="8" t="s">
        <v>24</v>
      </c>
      <c r="C22" s="9" t="s">
        <v>25</v>
      </c>
      <c r="D22" s="82">
        <v>60</v>
      </c>
      <c r="E22" s="75">
        <v>0.9</v>
      </c>
      <c r="F22" s="10">
        <f t="shared" si="0"/>
        <v>54</v>
      </c>
      <c r="G22" s="11"/>
    </row>
    <row r="23" spans="1:7" ht="58.5" customHeight="1">
      <c r="A23" s="7">
        <v>12</v>
      </c>
      <c r="B23" s="8" t="s">
        <v>26</v>
      </c>
      <c r="C23" s="9" t="s">
        <v>25</v>
      </c>
      <c r="D23" s="82">
        <v>30</v>
      </c>
      <c r="E23" s="75">
        <v>2</v>
      </c>
      <c r="F23" s="10">
        <f t="shared" si="0"/>
        <v>60</v>
      </c>
      <c r="G23" s="11"/>
    </row>
    <row r="24" spans="1:7" ht="56.25" customHeight="1">
      <c r="A24" s="7">
        <v>13</v>
      </c>
      <c r="B24" s="8" t="s">
        <v>27</v>
      </c>
      <c r="C24" s="9" t="s">
        <v>25</v>
      </c>
      <c r="D24" s="82">
        <v>10</v>
      </c>
      <c r="E24" s="75">
        <v>2</v>
      </c>
      <c r="F24" s="10">
        <f t="shared" si="0"/>
        <v>20</v>
      </c>
      <c r="G24" s="11"/>
    </row>
    <row r="25" spans="1:7" ht="68.25" customHeight="1">
      <c r="A25" s="7">
        <v>14</v>
      </c>
      <c r="B25" s="8" t="s">
        <v>28</v>
      </c>
      <c r="C25" s="9" t="s">
        <v>12</v>
      </c>
      <c r="D25" s="82">
        <v>15</v>
      </c>
      <c r="E25" s="75">
        <v>3.8</v>
      </c>
      <c r="F25" s="10">
        <f t="shared" si="0"/>
        <v>57</v>
      </c>
      <c r="G25" s="11"/>
    </row>
    <row r="26" spans="1:7" ht="39" customHeight="1">
      <c r="A26" s="7">
        <v>15</v>
      </c>
      <c r="B26" s="8" t="s">
        <v>29</v>
      </c>
      <c r="C26" s="9" t="s">
        <v>25</v>
      </c>
      <c r="D26" s="82">
        <v>370</v>
      </c>
      <c r="E26" s="75">
        <v>0.4</v>
      </c>
      <c r="F26" s="10">
        <f t="shared" si="0"/>
        <v>148</v>
      </c>
      <c r="G26" s="11"/>
    </row>
    <row r="27" spans="1:7" ht="151.5" customHeight="1">
      <c r="A27" s="7">
        <v>16</v>
      </c>
      <c r="B27" s="8" t="s">
        <v>30</v>
      </c>
      <c r="C27" s="9" t="s">
        <v>31</v>
      </c>
      <c r="D27" s="82">
        <v>80</v>
      </c>
      <c r="E27" s="75">
        <v>0.35</v>
      </c>
      <c r="F27" s="10">
        <f t="shared" si="0"/>
        <v>28</v>
      </c>
      <c r="G27" s="11"/>
    </row>
    <row r="28" spans="1:7" ht="149.25" customHeight="1">
      <c r="A28" s="7">
        <v>17</v>
      </c>
      <c r="B28" s="8" t="s">
        <v>32</v>
      </c>
      <c r="C28" s="9" t="s">
        <v>33</v>
      </c>
      <c r="D28" s="82">
        <v>80</v>
      </c>
      <c r="E28" s="75">
        <v>0.35</v>
      </c>
      <c r="F28" s="10">
        <f t="shared" si="0"/>
        <v>28</v>
      </c>
      <c r="G28" s="11"/>
    </row>
    <row r="29" spans="1:7" ht="150.75" customHeight="1">
      <c r="A29" s="7">
        <v>18</v>
      </c>
      <c r="B29" s="8" t="s">
        <v>34</v>
      </c>
      <c r="C29" s="9" t="s">
        <v>33</v>
      </c>
      <c r="D29" s="82">
        <v>80</v>
      </c>
      <c r="E29" s="75">
        <v>0.35</v>
      </c>
      <c r="F29" s="10">
        <f t="shared" si="0"/>
        <v>28</v>
      </c>
      <c r="G29" s="11"/>
    </row>
    <row r="30" spans="1:7" ht="150.75" customHeight="1">
      <c r="A30" s="7">
        <v>19</v>
      </c>
      <c r="B30" s="8" t="s">
        <v>35</v>
      </c>
      <c r="C30" s="9" t="s">
        <v>36</v>
      </c>
      <c r="D30" s="82">
        <v>100</v>
      </c>
      <c r="E30" s="75">
        <v>0.35</v>
      </c>
      <c r="F30" s="10">
        <f t="shared" si="0"/>
        <v>35</v>
      </c>
      <c r="G30" s="11"/>
    </row>
    <row r="31" spans="1:7" ht="153" customHeight="1">
      <c r="A31" s="7">
        <v>20</v>
      </c>
      <c r="B31" s="8" t="s">
        <v>37</v>
      </c>
      <c r="C31" s="9" t="s">
        <v>36</v>
      </c>
      <c r="D31" s="82">
        <v>160</v>
      </c>
      <c r="E31" s="75">
        <v>0.35</v>
      </c>
      <c r="F31" s="10">
        <f t="shared" si="0"/>
        <v>56</v>
      </c>
      <c r="G31" s="11"/>
    </row>
    <row r="32" spans="1:7" ht="154.5" customHeight="1">
      <c r="A32" s="7">
        <v>21</v>
      </c>
      <c r="B32" s="8" t="s">
        <v>38</v>
      </c>
      <c r="C32" s="9" t="s">
        <v>36</v>
      </c>
      <c r="D32" s="82">
        <v>50</v>
      </c>
      <c r="E32" s="75">
        <v>0.4</v>
      </c>
      <c r="F32" s="10">
        <f t="shared" si="0"/>
        <v>20</v>
      </c>
      <c r="G32" s="11"/>
    </row>
    <row r="33" spans="1:7" ht="136.5" customHeight="1">
      <c r="A33" s="7">
        <v>22</v>
      </c>
      <c r="B33" s="8" t="s">
        <v>39</v>
      </c>
      <c r="C33" s="9" t="s">
        <v>36</v>
      </c>
      <c r="D33" s="82">
        <v>130</v>
      </c>
      <c r="E33" s="75">
        <v>0.4</v>
      </c>
      <c r="F33" s="10">
        <f t="shared" si="0"/>
        <v>52</v>
      </c>
      <c r="G33" s="11"/>
    </row>
    <row r="34" spans="1:7" ht="162.75" customHeight="1">
      <c r="A34" s="7">
        <v>23</v>
      </c>
      <c r="B34" s="8" t="s">
        <v>40</v>
      </c>
      <c r="C34" s="9" t="s">
        <v>33</v>
      </c>
      <c r="D34" s="82">
        <v>150</v>
      </c>
      <c r="E34" s="75">
        <v>0.4</v>
      </c>
      <c r="F34" s="10">
        <f t="shared" si="0"/>
        <v>60</v>
      </c>
      <c r="G34" s="11"/>
    </row>
    <row r="35" spans="1:7" ht="179.25" customHeight="1">
      <c r="A35" s="7">
        <v>24</v>
      </c>
      <c r="B35" s="8" t="s">
        <v>41</v>
      </c>
      <c r="C35" s="9" t="s">
        <v>36</v>
      </c>
      <c r="D35" s="82">
        <v>280</v>
      </c>
      <c r="E35" s="75">
        <v>0.4</v>
      </c>
      <c r="F35" s="10">
        <f t="shared" si="0"/>
        <v>112</v>
      </c>
      <c r="G35" s="11"/>
    </row>
    <row r="36" spans="1:7" ht="136.5" customHeight="1">
      <c r="A36" s="7">
        <v>25</v>
      </c>
      <c r="B36" s="8" t="s">
        <v>42</v>
      </c>
      <c r="C36" s="9" t="s">
        <v>33</v>
      </c>
      <c r="D36" s="82">
        <v>170</v>
      </c>
      <c r="E36" s="75">
        <v>0.4</v>
      </c>
      <c r="F36" s="10">
        <f t="shared" si="0"/>
        <v>68</v>
      </c>
      <c r="G36" s="11"/>
    </row>
    <row r="37" spans="1:7" ht="162" customHeight="1">
      <c r="A37" s="7">
        <v>26</v>
      </c>
      <c r="B37" s="8" t="s">
        <v>43</v>
      </c>
      <c r="C37" s="9" t="s">
        <v>33</v>
      </c>
      <c r="D37" s="82">
        <v>30</v>
      </c>
      <c r="E37" s="75">
        <v>0.4</v>
      </c>
      <c r="F37" s="10">
        <f t="shared" si="0"/>
        <v>12</v>
      </c>
      <c r="G37" s="11"/>
    </row>
    <row r="38" spans="1:7" ht="157.5" customHeight="1">
      <c r="A38" s="7">
        <v>27</v>
      </c>
      <c r="B38" s="8" t="s">
        <v>44</v>
      </c>
      <c r="C38" s="9" t="s">
        <v>33</v>
      </c>
      <c r="D38" s="82">
        <v>120</v>
      </c>
      <c r="E38" s="75">
        <v>0.4</v>
      </c>
      <c r="F38" s="10">
        <f t="shared" si="0"/>
        <v>48</v>
      </c>
      <c r="G38" s="11"/>
    </row>
    <row r="39" spans="1:7" ht="147.75" customHeight="1">
      <c r="A39" s="7">
        <v>28</v>
      </c>
      <c r="B39" s="8" t="s">
        <v>45</v>
      </c>
      <c r="C39" s="9" t="s">
        <v>36</v>
      </c>
      <c r="D39" s="82">
        <v>40</v>
      </c>
      <c r="E39" s="75">
        <v>0.4</v>
      </c>
      <c r="F39" s="10">
        <f t="shared" si="0"/>
        <v>16</v>
      </c>
      <c r="G39" s="11"/>
    </row>
    <row r="40" spans="1:7" ht="85.5" customHeight="1">
      <c r="A40" s="7">
        <v>29</v>
      </c>
      <c r="B40" s="8" t="s">
        <v>46</v>
      </c>
      <c r="C40" s="9" t="s">
        <v>12</v>
      </c>
      <c r="D40" s="82">
        <v>13550</v>
      </c>
      <c r="E40" s="75">
        <v>0.34</v>
      </c>
      <c r="F40" s="10">
        <f t="shared" si="0"/>
        <v>4607</v>
      </c>
      <c r="G40" s="11"/>
    </row>
    <row r="41" spans="1:7" ht="128.25" customHeight="1">
      <c r="A41" s="7">
        <v>30</v>
      </c>
      <c r="B41" s="8" t="s">
        <v>47</v>
      </c>
      <c r="C41" s="9" t="s">
        <v>12</v>
      </c>
      <c r="D41" s="82">
        <v>270</v>
      </c>
      <c r="E41" s="75">
        <v>0.5</v>
      </c>
      <c r="F41" s="10">
        <f t="shared" si="0"/>
        <v>135</v>
      </c>
      <c r="G41" s="11"/>
    </row>
    <row r="42" spans="1:7" ht="63" customHeight="1">
      <c r="A42" s="7">
        <v>31</v>
      </c>
      <c r="B42" s="8" t="s">
        <v>48</v>
      </c>
      <c r="C42" s="9" t="s">
        <v>49</v>
      </c>
      <c r="D42" s="82">
        <v>35</v>
      </c>
      <c r="E42" s="75">
        <v>26</v>
      </c>
      <c r="F42" s="10">
        <f t="shared" si="0"/>
        <v>910</v>
      </c>
      <c r="G42" s="11"/>
    </row>
    <row r="43" spans="1:7" ht="69.75" customHeight="1">
      <c r="A43" s="7">
        <v>32</v>
      </c>
      <c r="B43" s="8" t="s">
        <v>50</v>
      </c>
      <c r="C43" s="9" t="s">
        <v>51</v>
      </c>
      <c r="D43" s="82">
        <v>20</v>
      </c>
      <c r="E43" s="75">
        <v>32</v>
      </c>
      <c r="F43" s="10">
        <f t="shared" si="0"/>
        <v>640</v>
      </c>
      <c r="G43" s="11"/>
    </row>
    <row r="44" spans="1:7" ht="71.25" customHeight="1">
      <c r="A44" s="7">
        <v>33</v>
      </c>
      <c r="B44" s="8" t="s">
        <v>52</v>
      </c>
      <c r="C44" s="9" t="s">
        <v>53</v>
      </c>
      <c r="D44" s="82">
        <v>60</v>
      </c>
      <c r="E44" s="75">
        <v>40</v>
      </c>
      <c r="F44" s="10">
        <f t="shared" si="0"/>
        <v>2400</v>
      </c>
      <c r="G44" s="11"/>
    </row>
    <row r="45" spans="1:7" ht="56.25" customHeight="1">
      <c r="A45" s="7">
        <v>34</v>
      </c>
      <c r="B45" s="8" t="s">
        <v>54</v>
      </c>
      <c r="C45" s="9" t="s">
        <v>55</v>
      </c>
      <c r="D45" s="82">
        <v>20</v>
      </c>
      <c r="E45" s="75">
        <v>31</v>
      </c>
      <c r="F45" s="10">
        <f t="shared" si="0"/>
        <v>620</v>
      </c>
      <c r="G45" s="11"/>
    </row>
    <row r="46" spans="1:7" ht="87.75" customHeight="1">
      <c r="A46" s="7">
        <v>35</v>
      </c>
      <c r="B46" s="8" t="s">
        <v>56</v>
      </c>
      <c r="C46" s="9" t="s">
        <v>57</v>
      </c>
      <c r="D46" s="82">
        <v>100</v>
      </c>
      <c r="E46" s="75">
        <v>10.5</v>
      </c>
      <c r="F46" s="10">
        <f t="shared" si="0"/>
        <v>1050</v>
      </c>
      <c r="G46" s="11"/>
    </row>
    <row r="47" spans="1:7" ht="75" customHeight="1">
      <c r="A47" s="7">
        <v>36</v>
      </c>
      <c r="B47" s="8" t="s">
        <v>58</v>
      </c>
      <c r="C47" s="9" t="s">
        <v>59</v>
      </c>
      <c r="D47" s="82">
        <v>20</v>
      </c>
      <c r="E47" s="75">
        <v>30.5</v>
      </c>
      <c r="F47" s="10">
        <f t="shared" si="0"/>
        <v>610</v>
      </c>
      <c r="G47" s="11"/>
    </row>
    <row r="48" spans="1:7" ht="87" customHeight="1">
      <c r="A48" s="7">
        <v>37</v>
      </c>
      <c r="B48" s="8" t="s">
        <v>60</v>
      </c>
      <c r="C48" s="9" t="s">
        <v>61</v>
      </c>
      <c r="D48" s="82">
        <v>1400</v>
      </c>
      <c r="E48" s="75">
        <v>0.5</v>
      </c>
      <c r="F48" s="10">
        <f t="shared" si="0"/>
        <v>700</v>
      </c>
      <c r="G48" s="11"/>
    </row>
    <row r="49" spans="1:7" ht="90" customHeight="1">
      <c r="A49" s="7">
        <v>38</v>
      </c>
      <c r="B49" s="8" t="s">
        <v>62</v>
      </c>
      <c r="C49" s="9" t="s">
        <v>63</v>
      </c>
      <c r="D49" s="82">
        <v>160</v>
      </c>
      <c r="E49" s="75">
        <v>1.8</v>
      </c>
      <c r="F49" s="10">
        <f t="shared" si="0"/>
        <v>288</v>
      </c>
      <c r="G49" s="11"/>
    </row>
    <row r="50" spans="1:7" ht="85.5" customHeight="1">
      <c r="A50" s="7">
        <v>39</v>
      </c>
      <c r="B50" s="8" t="s">
        <v>64</v>
      </c>
      <c r="C50" s="9" t="s">
        <v>65</v>
      </c>
      <c r="D50" s="82">
        <v>110</v>
      </c>
      <c r="E50" s="75">
        <v>4.6</v>
      </c>
      <c r="F50" s="10">
        <f t="shared" si="0"/>
        <v>506</v>
      </c>
      <c r="G50" s="11"/>
    </row>
    <row r="51" spans="1:7" ht="54.75" customHeight="1">
      <c r="A51" s="7">
        <v>40</v>
      </c>
      <c r="B51" s="8" t="s">
        <v>66</v>
      </c>
      <c r="C51" s="9" t="s">
        <v>12</v>
      </c>
      <c r="D51" s="82">
        <v>200</v>
      </c>
      <c r="E51" s="75">
        <v>0.3</v>
      </c>
      <c r="F51" s="10">
        <f t="shared" si="0"/>
        <v>60</v>
      </c>
      <c r="G51" s="11"/>
    </row>
    <row r="52" spans="1:7" ht="60.75" customHeight="1">
      <c r="A52" s="7">
        <v>41</v>
      </c>
      <c r="B52" s="8" t="s">
        <v>67</v>
      </c>
      <c r="C52" s="9" t="s">
        <v>68</v>
      </c>
      <c r="D52" s="82">
        <v>165</v>
      </c>
      <c r="E52" s="75">
        <v>0.6</v>
      </c>
      <c r="F52" s="10">
        <f t="shared" si="0"/>
        <v>99</v>
      </c>
      <c r="G52" s="11"/>
    </row>
    <row r="53" spans="1:7" ht="56.25" customHeight="1">
      <c r="A53" s="7">
        <v>42</v>
      </c>
      <c r="B53" s="8" t="s">
        <v>69</v>
      </c>
      <c r="C53" s="9" t="s">
        <v>70</v>
      </c>
      <c r="D53" s="82">
        <v>85</v>
      </c>
      <c r="E53" s="75">
        <v>1.2</v>
      </c>
      <c r="F53" s="10">
        <f t="shared" si="0"/>
        <v>102</v>
      </c>
      <c r="G53" s="11"/>
    </row>
    <row r="54" spans="1:7" ht="46.5" customHeight="1">
      <c r="A54" s="7">
        <v>43</v>
      </c>
      <c r="B54" s="8" t="s">
        <v>71</v>
      </c>
      <c r="C54" s="9" t="s">
        <v>72</v>
      </c>
      <c r="D54" s="82">
        <v>55</v>
      </c>
      <c r="E54" s="75">
        <v>1.8</v>
      </c>
      <c r="F54" s="10">
        <f t="shared" si="0"/>
        <v>99</v>
      </c>
      <c r="G54" s="11"/>
    </row>
    <row r="55" spans="1:7" ht="51" customHeight="1">
      <c r="A55" s="7">
        <v>44</v>
      </c>
      <c r="B55" s="8" t="s">
        <v>73</v>
      </c>
      <c r="C55" s="9" t="s">
        <v>72</v>
      </c>
      <c r="D55" s="82">
        <v>50</v>
      </c>
      <c r="E55" s="75">
        <v>0.7</v>
      </c>
      <c r="F55" s="10">
        <f t="shared" si="0"/>
        <v>35</v>
      </c>
      <c r="G55" s="11"/>
    </row>
    <row r="56" spans="1:7" ht="51" customHeight="1">
      <c r="A56" s="7">
        <v>45</v>
      </c>
      <c r="B56" s="8" t="s">
        <v>74</v>
      </c>
      <c r="C56" s="9" t="s">
        <v>72</v>
      </c>
      <c r="D56" s="82">
        <v>60</v>
      </c>
      <c r="E56" s="75">
        <v>0.8</v>
      </c>
      <c r="F56" s="10">
        <f t="shared" si="0"/>
        <v>48</v>
      </c>
      <c r="G56" s="11"/>
    </row>
    <row r="57" spans="1:7" ht="51" customHeight="1">
      <c r="A57" s="7">
        <v>46</v>
      </c>
      <c r="B57" s="8" t="s">
        <v>75</v>
      </c>
      <c r="C57" s="9" t="s">
        <v>72</v>
      </c>
      <c r="D57" s="82">
        <v>40</v>
      </c>
      <c r="E57" s="75">
        <v>1.2</v>
      </c>
      <c r="F57" s="10">
        <f t="shared" si="0"/>
        <v>48</v>
      </c>
      <c r="G57" s="11"/>
    </row>
    <row r="58" spans="1:7" ht="51" customHeight="1">
      <c r="A58" s="7">
        <v>47</v>
      </c>
      <c r="B58" s="8" t="s">
        <v>76</v>
      </c>
      <c r="C58" s="9" t="s">
        <v>72</v>
      </c>
      <c r="D58" s="82">
        <v>40</v>
      </c>
      <c r="E58" s="75">
        <v>1.7</v>
      </c>
      <c r="F58" s="10">
        <f t="shared" si="0"/>
        <v>68</v>
      </c>
      <c r="G58" s="11"/>
    </row>
    <row r="59" spans="1:7" ht="51" customHeight="1">
      <c r="A59" s="7">
        <v>48</v>
      </c>
      <c r="B59" s="8" t="s">
        <v>77</v>
      </c>
      <c r="C59" s="9" t="s">
        <v>72</v>
      </c>
      <c r="D59" s="82">
        <v>40</v>
      </c>
      <c r="E59" s="75">
        <v>3.2</v>
      </c>
      <c r="F59" s="10">
        <f t="shared" si="0"/>
        <v>128</v>
      </c>
      <c r="G59" s="11"/>
    </row>
    <row r="60" spans="1:7" ht="49.5" customHeight="1">
      <c r="A60" s="7">
        <v>49</v>
      </c>
      <c r="B60" s="8" t="s">
        <v>78</v>
      </c>
      <c r="C60" s="9" t="s">
        <v>79</v>
      </c>
      <c r="D60" s="82">
        <v>20</v>
      </c>
      <c r="E60" s="75">
        <v>4.1</v>
      </c>
      <c r="F60" s="10">
        <f t="shared" si="0"/>
        <v>82</v>
      </c>
      <c r="G60" s="11"/>
    </row>
    <row r="61" spans="1:7" ht="53.25" customHeight="1">
      <c r="A61" s="7">
        <v>50</v>
      </c>
      <c r="B61" s="8" t="s">
        <v>80</v>
      </c>
      <c r="C61" s="9" t="s">
        <v>81</v>
      </c>
      <c r="D61" s="82">
        <v>700</v>
      </c>
      <c r="E61" s="75">
        <v>1.2</v>
      </c>
      <c r="F61" s="10">
        <f t="shared" si="0"/>
        <v>840</v>
      </c>
      <c r="G61" s="11"/>
    </row>
    <row r="62" spans="1:7" ht="51.75" customHeight="1">
      <c r="A62" s="7">
        <v>51</v>
      </c>
      <c r="B62" s="8" t="s">
        <v>82</v>
      </c>
      <c r="C62" s="9" t="s">
        <v>81</v>
      </c>
      <c r="D62" s="82">
        <v>30</v>
      </c>
      <c r="E62" s="75">
        <v>0.8</v>
      </c>
      <c r="F62" s="10">
        <f t="shared" si="0"/>
        <v>24</v>
      </c>
      <c r="G62" s="11"/>
    </row>
    <row r="63" spans="1:7" ht="100.5" customHeight="1">
      <c r="A63" s="7">
        <v>52</v>
      </c>
      <c r="B63" s="8" t="s">
        <v>83</v>
      </c>
      <c r="C63" s="9" t="s">
        <v>12</v>
      </c>
      <c r="D63" s="82">
        <v>110</v>
      </c>
      <c r="E63" s="75">
        <v>0.6</v>
      </c>
      <c r="F63" s="10">
        <f t="shared" si="0"/>
        <v>66</v>
      </c>
      <c r="G63" s="11"/>
    </row>
    <row r="64" spans="1:7" ht="106.5" customHeight="1">
      <c r="A64" s="7">
        <v>53</v>
      </c>
      <c r="B64" s="8" t="s">
        <v>84</v>
      </c>
      <c r="C64" s="9" t="s">
        <v>12</v>
      </c>
      <c r="D64" s="82">
        <v>110</v>
      </c>
      <c r="E64" s="75">
        <v>0.6</v>
      </c>
      <c r="F64" s="10">
        <f t="shared" si="0"/>
        <v>66</v>
      </c>
      <c r="G64" s="11"/>
    </row>
    <row r="65" spans="1:7" ht="102.75" customHeight="1">
      <c r="A65" s="7">
        <v>54</v>
      </c>
      <c r="B65" s="8" t="s">
        <v>85</v>
      </c>
      <c r="C65" s="9" t="s">
        <v>12</v>
      </c>
      <c r="D65" s="82">
        <v>80</v>
      </c>
      <c r="E65" s="75">
        <v>0.6</v>
      </c>
      <c r="F65" s="10">
        <f t="shared" si="0"/>
        <v>48</v>
      </c>
      <c r="G65" s="11"/>
    </row>
    <row r="66" spans="1:7" ht="101.25" customHeight="1">
      <c r="A66" s="7">
        <v>55</v>
      </c>
      <c r="B66" s="8" t="s">
        <v>86</v>
      </c>
      <c r="C66" s="9" t="s">
        <v>12</v>
      </c>
      <c r="D66" s="82">
        <v>130</v>
      </c>
      <c r="E66" s="75">
        <v>0.6</v>
      </c>
      <c r="F66" s="10">
        <f t="shared" si="0"/>
        <v>78</v>
      </c>
      <c r="G66" s="11"/>
    </row>
    <row r="67" spans="1:7" ht="98.25" customHeight="1">
      <c r="A67" s="7">
        <v>56</v>
      </c>
      <c r="B67" s="8" t="s">
        <v>87</v>
      </c>
      <c r="C67" s="9" t="s">
        <v>12</v>
      </c>
      <c r="D67" s="82">
        <v>90</v>
      </c>
      <c r="E67" s="75">
        <v>0.6</v>
      </c>
      <c r="F67" s="10">
        <f t="shared" si="0"/>
        <v>54</v>
      </c>
      <c r="G67" s="11"/>
    </row>
    <row r="68" spans="1:7" ht="90" customHeight="1">
      <c r="A68" s="7">
        <v>57</v>
      </c>
      <c r="B68" s="8" t="s">
        <v>88</v>
      </c>
      <c r="C68" s="9" t="s">
        <v>12</v>
      </c>
      <c r="D68" s="82">
        <v>100</v>
      </c>
      <c r="E68" s="75">
        <v>0.59</v>
      </c>
      <c r="F68" s="10">
        <f t="shared" si="0"/>
        <v>59</v>
      </c>
      <c r="G68" s="11"/>
    </row>
    <row r="69" spans="1:7" ht="89.25" customHeight="1">
      <c r="A69" s="7">
        <v>58</v>
      </c>
      <c r="B69" s="8" t="s">
        <v>89</v>
      </c>
      <c r="C69" s="9" t="s">
        <v>12</v>
      </c>
      <c r="D69" s="82">
        <v>70</v>
      </c>
      <c r="E69" s="75">
        <v>0.6</v>
      </c>
      <c r="F69" s="10">
        <f t="shared" si="0"/>
        <v>42</v>
      </c>
      <c r="G69" s="11"/>
    </row>
    <row r="70" spans="1:7" ht="67.5" customHeight="1">
      <c r="A70" s="7">
        <v>59</v>
      </c>
      <c r="B70" s="8" t="s">
        <v>90</v>
      </c>
      <c r="C70" s="9" t="s">
        <v>12</v>
      </c>
      <c r="D70" s="82">
        <v>430</v>
      </c>
      <c r="E70" s="75">
        <v>0.9</v>
      </c>
      <c r="F70" s="10">
        <f t="shared" si="0"/>
        <v>387</v>
      </c>
      <c r="G70" s="11"/>
    </row>
    <row r="71" spans="1:7" ht="73.5" customHeight="1">
      <c r="A71" s="7">
        <v>60</v>
      </c>
      <c r="B71" s="8" t="s">
        <v>91</v>
      </c>
      <c r="C71" s="9" t="s">
        <v>12</v>
      </c>
      <c r="D71" s="82">
        <v>1160</v>
      </c>
      <c r="E71" s="75">
        <v>0.25</v>
      </c>
      <c r="F71" s="10">
        <f t="shared" si="0"/>
        <v>290</v>
      </c>
      <c r="G71" s="11"/>
    </row>
    <row r="72" spans="1:7" ht="69.75" customHeight="1">
      <c r="A72" s="7">
        <v>61</v>
      </c>
      <c r="B72" s="8" t="s">
        <v>92</v>
      </c>
      <c r="C72" s="9" t="s">
        <v>12</v>
      </c>
      <c r="D72" s="82">
        <v>40</v>
      </c>
      <c r="E72" s="75">
        <v>0.15</v>
      </c>
      <c r="F72" s="10">
        <f t="shared" si="0"/>
        <v>6</v>
      </c>
      <c r="G72" s="11"/>
    </row>
    <row r="73" spans="1:7" ht="57" customHeight="1">
      <c r="A73" s="7">
        <v>62</v>
      </c>
      <c r="B73" s="8" t="s">
        <v>93</v>
      </c>
      <c r="C73" s="9" t="s">
        <v>12</v>
      </c>
      <c r="D73" s="82">
        <v>450</v>
      </c>
      <c r="E73" s="75">
        <v>0.42</v>
      </c>
      <c r="F73" s="10">
        <f t="shared" si="0"/>
        <v>189</v>
      </c>
      <c r="G73" s="11"/>
    </row>
    <row r="74" spans="1:7" ht="68.25" customHeight="1">
      <c r="A74" s="7">
        <v>63</v>
      </c>
      <c r="B74" s="8" t="s">
        <v>94</v>
      </c>
      <c r="C74" s="9" t="s">
        <v>12</v>
      </c>
      <c r="D74" s="82">
        <v>1470</v>
      </c>
      <c r="E74" s="75">
        <v>0.4</v>
      </c>
      <c r="F74" s="10">
        <f t="shared" si="0"/>
        <v>588</v>
      </c>
      <c r="G74" s="11"/>
    </row>
    <row r="75" spans="1:7" ht="64.5" customHeight="1">
      <c r="A75" s="7">
        <v>64</v>
      </c>
      <c r="B75" s="8" t="s">
        <v>95</v>
      </c>
      <c r="C75" s="9" t="s">
        <v>12</v>
      </c>
      <c r="D75" s="82">
        <v>40</v>
      </c>
      <c r="E75" s="75">
        <v>0.65</v>
      </c>
      <c r="F75" s="10">
        <f t="shared" si="0"/>
        <v>26</v>
      </c>
      <c r="G75" s="11"/>
    </row>
    <row r="76" spans="1:7" ht="54" customHeight="1">
      <c r="A76" s="7">
        <v>65</v>
      </c>
      <c r="B76" s="8" t="s">
        <v>96</v>
      </c>
      <c r="C76" s="9" t="s">
        <v>12</v>
      </c>
      <c r="D76" s="82">
        <v>50</v>
      </c>
      <c r="E76" s="75">
        <v>1.2</v>
      </c>
      <c r="F76" s="10">
        <f t="shared" si="0"/>
        <v>60</v>
      </c>
      <c r="G76" s="11"/>
    </row>
    <row r="77" spans="1:7" ht="146.25" customHeight="1">
      <c r="A77" s="7">
        <v>66</v>
      </c>
      <c r="B77" s="8" t="s">
        <v>97</v>
      </c>
      <c r="C77" s="9" t="s">
        <v>12</v>
      </c>
      <c r="D77" s="82">
        <v>15</v>
      </c>
      <c r="E77" s="75">
        <v>26</v>
      </c>
      <c r="F77" s="10">
        <f t="shared" si="0"/>
        <v>390</v>
      </c>
      <c r="G77" s="11"/>
    </row>
    <row r="78" spans="1:7" ht="18" customHeight="1">
      <c r="A78" s="7">
        <v>67</v>
      </c>
      <c r="B78" s="8" t="s">
        <v>98</v>
      </c>
      <c r="C78" s="9" t="s">
        <v>12</v>
      </c>
      <c r="D78" s="82">
        <v>100</v>
      </c>
      <c r="E78" s="75">
        <v>1.2</v>
      </c>
      <c r="F78" s="10">
        <f aca="true" t="shared" si="1" ref="F78:F141">ROUND(E78*D78,2)</f>
        <v>120</v>
      </c>
      <c r="G78" s="11"/>
    </row>
    <row r="79" spans="1:7" ht="20.25" customHeight="1">
      <c r="A79" s="7">
        <v>68</v>
      </c>
      <c r="B79" s="8" t="s">
        <v>99</v>
      </c>
      <c r="C79" s="9" t="s">
        <v>12</v>
      </c>
      <c r="D79" s="82">
        <v>120</v>
      </c>
      <c r="E79" s="75">
        <v>0.5</v>
      </c>
      <c r="F79" s="10">
        <f t="shared" si="1"/>
        <v>60</v>
      </c>
      <c r="G79" s="11"/>
    </row>
    <row r="80" spans="1:7" ht="82.5" customHeight="1">
      <c r="A80" s="7">
        <v>69</v>
      </c>
      <c r="B80" s="8" t="s">
        <v>100</v>
      </c>
      <c r="C80" s="9" t="s">
        <v>12</v>
      </c>
      <c r="D80" s="82">
        <v>40</v>
      </c>
      <c r="E80" s="75">
        <v>1</v>
      </c>
      <c r="F80" s="10">
        <f t="shared" si="1"/>
        <v>40</v>
      </c>
      <c r="G80" s="11"/>
    </row>
    <row r="81" spans="1:7" ht="84" customHeight="1">
      <c r="A81" s="7">
        <v>70</v>
      </c>
      <c r="B81" s="8" t="s">
        <v>101</v>
      </c>
      <c r="C81" s="9" t="s">
        <v>102</v>
      </c>
      <c r="D81" s="82">
        <v>2</v>
      </c>
      <c r="E81" s="75">
        <v>19</v>
      </c>
      <c r="F81" s="10">
        <f t="shared" si="1"/>
        <v>38</v>
      </c>
      <c r="G81" s="11"/>
    </row>
    <row r="82" spans="1:7" ht="83.25" customHeight="1">
      <c r="A82" s="7">
        <v>71</v>
      </c>
      <c r="B82" s="8" t="s">
        <v>103</v>
      </c>
      <c r="C82" s="9" t="s">
        <v>104</v>
      </c>
      <c r="D82" s="82">
        <v>1</v>
      </c>
      <c r="E82" s="75">
        <v>18</v>
      </c>
      <c r="F82" s="10">
        <f t="shared" si="1"/>
        <v>18</v>
      </c>
      <c r="G82" s="11"/>
    </row>
    <row r="83" spans="1:7" ht="58.5" customHeight="1">
      <c r="A83" s="7">
        <v>72</v>
      </c>
      <c r="B83" s="8" t="s">
        <v>105</v>
      </c>
      <c r="C83" s="9" t="s">
        <v>106</v>
      </c>
      <c r="D83" s="82">
        <v>2</v>
      </c>
      <c r="E83" s="75">
        <v>18</v>
      </c>
      <c r="F83" s="10">
        <f t="shared" si="1"/>
        <v>36</v>
      </c>
      <c r="G83" s="11"/>
    </row>
    <row r="84" spans="1:7" ht="148.5" customHeight="1">
      <c r="A84" s="7">
        <v>73</v>
      </c>
      <c r="B84" s="8" t="s">
        <v>107</v>
      </c>
      <c r="C84" s="9" t="s">
        <v>12</v>
      </c>
      <c r="D84" s="82">
        <v>60</v>
      </c>
      <c r="E84" s="75">
        <v>3.65</v>
      </c>
      <c r="F84" s="10">
        <f t="shared" si="1"/>
        <v>219</v>
      </c>
      <c r="G84" s="11"/>
    </row>
    <row r="85" spans="1:7" ht="150.75" customHeight="1">
      <c r="A85" s="7">
        <v>74</v>
      </c>
      <c r="B85" s="8" t="s">
        <v>108</v>
      </c>
      <c r="C85" s="9" t="s">
        <v>12</v>
      </c>
      <c r="D85" s="82">
        <v>120</v>
      </c>
      <c r="E85" s="75">
        <v>3.65</v>
      </c>
      <c r="F85" s="10">
        <f t="shared" si="1"/>
        <v>438</v>
      </c>
      <c r="G85" s="11"/>
    </row>
    <row r="86" spans="1:7" ht="155.25" customHeight="1">
      <c r="A86" s="7">
        <v>75</v>
      </c>
      <c r="B86" s="8" t="s">
        <v>109</v>
      </c>
      <c r="C86" s="9" t="s">
        <v>12</v>
      </c>
      <c r="D86" s="82">
        <v>140</v>
      </c>
      <c r="E86" s="75">
        <v>3.65</v>
      </c>
      <c r="F86" s="10">
        <f t="shared" si="1"/>
        <v>511</v>
      </c>
      <c r="G86" s="11"/>
    </row>
    <row r="87" spans="1:7" ht="156" customHeight="1">
      <c r="A87" s="7">
        <v>76</v>
      </c>
      <c r="B87" s="8" t="s">
        <v>110</v>
      </c>
      <c r="C87" s="9" t="s">
        <v>12</v>
      </c>
      <c r="D87" s="82">
        <v>100</v>
      </c>
      <c r="E87" s="75">
        <v>3.65</v>
      </c>
      <c r="F87" s="10">
        <f t="shared" si="1"/>
        <v>365</v>
      </c>
      <c r="G87" s="11"/>
    </row>
    <row r="88" spans="1:7" ht="171.75" customHeight="1">
      <c r="A88" s="7">
        <v>77</v>
      </c>
      <c r="B88" s="8" t="s">
        <v>111</v>
      </c>
      <c r="C88" s="9" t="s">
        <v>12</v>
      </c>
      <c r="D88" s="82">
        <v>140</v>
      </c>
      <c r="E88" s="75">
        <v>3.65</v>
      </c>
      <c r="F88" s="10">
        <f t="shared" si="1"/>
        <v>511</v>
      </c>
      <c r="G88" s="11"/>
    </row>
    <row r="89" spans="1:7" ht="151.5" customHeight="1">
      <c r="A89" s="7">
        <v>78</v>
      </c>
      <c r="B89" s="8" t="s">
        <v>112</v>
      </c>
      <c r="C89" s="9" t="s">
        <v>12</v>
      </c>
      <c r="D89" s="82">
        <v>140</v>
      </c>
      <c r="E89" s="75">
        <v>3.65</v>
      </c>
      <c r="F89" s="10">
        <f t="shared" si="1"/>
        <v>511</v>
      </c>
      <c r="G89" s="11"/>
    </row>
    <row r="90" spans="1:7" ht="156" customHeight="1">
      <c r="A90" s="7">
        <v>79</v>
      </c>
      <c r="B90" s="8" t="s">
        <v>113</v>
      </c>
      <c r="C90" s="9" t="s">
        <v>12</v>
      </c>
      <c r="D90" s="82">
        <v>60</v>
      </c>
      <c r="E90" s="75">
        <v>3.65</v>
      </c>
      <c r="F90" s="10">
        <f t="shared" si="1"/>
        <v>219</v>
      </c>
      <c r="G90" s="11"/>
    </row>
    <row r="91" spans="1:7" ht="144" customHeight="1">
      <c r="A91" s="7">
        <v>80</v>
      </c>
      <c r="B91" s="8" t="s">
        <v>114</v>
      </c>
      <c r="C91" s="9" t="s">
        <v>12</v>
      </c>
      <c r="D91" s="82">
        <v>20</v>
      </c>
      <c r="E91" s="75">
        <v>3.65</v>
      </c>
      <c r="F91" s="10">
        <f t="shared" si="1"/>
        <v>73</v>
      </c>
      <c r="G91" s="11"/>
    </row>
    <row r="92" spans="1:7" ht="140.25" customHeight="1">
      <c r="A92" s="7">
        <v>81</v>
      </c>
      <c r="B92" s="8" t="s">
        <v>115</v>
      </c>
      <c r="C92" s="9" t="s">
        <v>12</v>
      </c>
      <c r="D92" s="82">
        <v>100</v>
      </c>
      <c r="E92" s="75">
        <v>3.65</v>
      </c>
      <c r="F92" s="10">
        <f t="shared" si="1"/>
        <v>365</v>
      </c>
      <c r="G92" s="11"/>
    </row>
    <row r="93" spans="1:7" ht="152.25" customHeight="1">
      <c r="A93" s="7">
        <v>82</v>
      </c>
      <c r="B93" s="8" t="s">
        <v>116</v>
      </c>
      <c r="C93" s="9" t="s">
        <v>12</v>
      </c>
      <c r="D93" s="82">
        <v>100</v>
      </c>
      <c r="E93" s="75">
        <v>3.65</v>
      </c>
      <c r="F93" s="10">
        <f t="shared" si="1"/>
        <v>365</v>
      </c>
      <c r="G93" s="11"/>
    </row>
    <row r="94" spans="1:7" ht="159.75" customHeight="1">
      <c r="A94" s="7">
        <v>83</v>
      </c>
      <c r="B94" s="13" t="s">
        <v>117</v>
      </c>
      <c r="C94" s="9" t="s">
        <v>12</v>
      </c>
      <c r="D94" s="82">
        <v>180</v>
      </c>
      <c r="E94" s="75">
        <v>3.65</v>
      </c>
      <c r="F94" s="10">
        <f t="shared" si="1"/>
        <v>657</v>
      </c>
      <c r="G94" s="11"/>
    </row>
    <row r="95" spans="1:7" ht="174" customHeight="1">
      <c r="A95" s="7">
        <v>84</v>
      </c>
      <c r="B95" s="13" t="s">
        <v>118</v>
      </c>
      <c r="C95" s="9" t="s">
        <v>12</v>
      </c>
      <c r="D95" s="82">
        <v>400</v>
      </c>
      <c r="E95" s="75">
        <v>3.65</v>
      </c>
      <c r="F95" s="10">
        <f t="shared" si="1"/>
        <v>1460</v>
      </c>
      <c r="G95" s="11"/>
    </row>
    <row r="96" spans="1:7" ht="157.5" customHeight="1">
      <c r="A96" s="7">
        <v>85</v>
      </c>
      <c r="B96" s="13" t="s">
        <v>119</v>
      </c>
      <c r="C96" s="9" t="s">
        <v>12</v>
      </c>
      <c r="D96" s="82">
        <v>100</v>
      </c>
      <c r="E96" s="75">
        <v>3.65</v>
      </c>
      <c r="F96" s="10">
        <f t="shared" si="1"/>
        <v>365</v>
      </c>
      <c r="G96" s="11"/>
    </row>
    <row r="97" spans="1:7" ht="157.5" customHeight="1">
      <c r="A97" s="7">
        <v>86</v>
      </c>
      <c r="B97" s="13" t="s">
        <v>120</v>
      </c>
      <c r="C97" s="9" t="s">
        <v>12</v>
      </c>
      <c r="D97" s="82">
        <v>40</v>
      </c>
      <c r="E97" s="75">
        <v>3.7</v>
      </c>
      <c r="F97" s="10">
        <f t="shared" si="1"/>
        <v>148</v>
      </c>
      <c r="G97" s="11"/>
    </row>
    <row r="98" spans="1:7" ht="97.5" customHeight="1">
      <c r="A98" s="7">
        <v>87</v>
      </c>
      <c r="B98" s="8" t="s">
        <v>121</v>
      </c>
      <c r="C98" s="9" t="s">
        <v>12</v>
      </c>
      <c r="D98" s="82">
        <v>180</v>
      </c>
      <c r="E98" s="75">
        <v>1.6</v>
      </c>
      <c r="F98" s="10">
        <f t="shared" si="1"/>
        <v>288</v>
      </c>
      <c r="G98" s="11"/>
    </row>
    <row r="99" spans="1:7" ht="143.25" customHeight="1">
      <c r="A99" s="7">
        <v>88</v>
      </c>
      <c r="B99" s="8" t="s">
        <v>122</v>
      </c>
      <c r="C99" s="9" t="s">
        <v>12</v>
      </c>
      <c r="D99" s="82">
        <v>42</v>
      </c>
      <c r="E99" s="75">
        <v>19</v>
      </c>
      <c r="F99" s="10">
        <f t="shared" si="1"/>
        <v>798</v>
      </c>
      <c r="G99" s="11"/>
    </row>
    <row r="100" spans="1:7" ht="107.25" customHeight="1">
      <c r="A100" s="7">
        <v>89</v>
      </c>
      <c r="B100" s="8" t="s">
        <v>123</v>
      </c>
      <c r="C100" s="9" t="s">
        <v>12</v>
      </c>
      <c r="D100" s="82">
        <v>40</v>
      </c>
      <c r="E100" s="75">
        <v>13</v>
      </c>
      <c r="F100" s="10">
        <f t="shared" si="1"/>
        <v>520</v>
      </c>
      <c r="G100" s="11"/>
    </row>
    <row r="101" spans="1:7" ht="104.25" customHeight="1">
      <c r="A101" s="7">
        <v>90</v>
      </c>
      <c r="B101" s="8" t="s">
        <v>124</v>
      </c>
      <c r="C101" s="9" t="s">
        <v>12</v>
      </c>
      <c r="D101" s="82">
        <v>260</v>
      </c>
      <c r="E101" s="75">
        <v>0.7</v>
      </c>
      <c r="F101" s="10">
        <f t="shared" si="1"/>
        <v>182</v>
      </c>
      <c r="G101" s="11"/>
    </row>
    <row r="102" spans="1:7" ht="135" customHeight="1">
      <c r="A102" s="7">
        <v>91</v>
      </c>
      <c r="B102" s="8" t="s">
        <v>125</v>
      </c>
      <c r="C102" s="9" t="s">
        <v>12</v>
      </c>
      <c r="D102" s="82">
        <v>30</v>
      </c>
      <c r="E102" s="75">
        <v>0.7</v>
      </c>
      <c r="F102" s="10">
        <f t="shared" si="1"/>
        <v>21</v>
      </c>
      <c r="G102" s="11"/>
    </row>
    <row r="103" spans="1:7" ht="123.75" customHeight="1">
      <c r="A103" s="7">
        <v>92</v>
      </c>
      <c r="B103" s="8" t="s">
        <v>126</v>
      </c>
      <c r="C103" s="9" t="s">
        <v>12</v>
      </c>
      <c r="D103" s="82">
        <v>40</v>
      </c>
      <c r="E103" s="75">
        <v>0.7</v>
      </c>
      <c r="F103" s="10">
        <f t="shared" si="1"/>
        <v>28</v>
      </c>
      <c r="G103" s="11"/>
    </row>
    <row r="104" spans="1:7" ht="126" customHeight="1">
      <c r="A104" s="7">
        <v>93</v>
      </c>
      <c r="B104" s="8" t="s">
        <v>127</v>
      </c>
      <c r="C104" s="9" t="s">
        <v>12</v>
      </c>
      <c r="D104" s="82">
        <v>30</v>
      </c>
      <c r="E104" s="75">
        <v>0.7</v>
      </c>
      <c r="F104" s="10">
        <f t="shared" si="1"/>
        <v>21</v>
      </c>
      <c r="G104" s="11"/>
    </row>
    <row r="105" spans="1:7" ht="54.75" customHeight="1">
      <c r="A105" s="7">
        <v>94</v>
      </c>
      <c r="B105" s="14" t="s">
        <v>128</v>
      </c>
      <c r="C105" s="9" t="s">
        <v>12</v>
      </c>
      <c r="D105" s="83">
        <v>100</v>
      </c>
      <c r="E105" s="75">
        <v>0.75</v>
      </c>
      <c r="F105" s="10">
        <f t="shared" si="1"/>
        <v>75</v>
      </c>
      <c r="G105" s="11"/>
    </row>
    <row r="106" spans="1:7" ht="42" customHeight="1">
      <c r="A106" s="7">
        <v>95</v>
      </c>
      <c r="B106" s="14" t="s">
        <v>129</v>
      </c>
      <c r="C106" s="9" t="s">
        <v>14</v>
      </c>
      <c r="D106" s="83">
        <v>40</v>
      </c>
      <c r="E106" s="75">
        <v>2.2</v>
      </c>
      <c r="F106" s="10">
        <f t="shared" si="1"/>
        <v>88</v>
      </c>
      <c r="G106" s="11"/>
    </row>
    <row r="107" spans="1:7" ht="87" customHeight="1">
      <c r="A107" s="7">
        <v>96</v>
      </c>
      <c r="B107" s="14" t="s">
        <v>130</v>
      </c>
      <c r="C107" s="9" t="s">
        <v>12</v>
      </c>
      <c r="D107" s="83">
        <v>50</v>
      </c>
      <c r="E107" s="75">
        <v>1.3</v>
      </c>
      <c r="F107" s="10">
        <f t="shared" si="1"/>
        <v>65</v>
      </c>
      <c r="G107" s="11"/>
    </row>
    <row r="108" spans="1:7" ht="56.25" customHeight="1">
      <c r="A108" s="7">
        <v>97</v>
      </c>
      <c r="B108" s="14" t="s">
        <v>131</v>
      </c>
      <c r="C108" s="9" t="s">
        <v>12</v>
      </c>
      <c r="D108" s="83">
        <v>50</v>
      </c>
      <c r="E108" s="75">
        <v>1.8</v>
      </c>
      <c r="F108" s="10">
        <f t="shared" si="1"/>
        <v>90</v>
      </c>
      <c r="G108" s="11"/>
    </row>
    <row r="109" spans="1:7" ht="42" customHeight="1">
      <c r="A109" s="7">
        <v>98</v>
      </c>
      <c r="B109" s="14" t="s">
        <v>132</v>
      </c>
      <c r="C109" s="9" t="s">
        <v>12</v>
      </c>
      <c r="D109" s="83">
        <v>150</v>
      </c>
      <c r="E109" s="75">
        <v>2</v>
      </c>
      <c r="F109" s="10">
        <f t="shared" si="1"/>
        <v>300</v>
      </c>
      <c r="G109" s="11"/>
    </row>
    <row r="110" spans="1:7" ht="56.25" customHeight="1">
      <c r="A110" s="7">
        <v>99</v>
      </c>
      <c r="B110" s="14" t="s">
        <v>133</v>
      </c>
      <c r="C110" s="9" t="s">
        <v>12</v>
      </c>
      <c r="D110" s="83">
        <v>150</v>
      </c>
      <c r="E110" s="75">
        <v>0.5</v>
      </c>
      <c r="F110" s="10">
        <f t="shared" si="1"/>
        <v>75</v>
      </c>
      <c r="G110" s="11"/>
    </row>
    <row r="111" spans="1:7" ht="36.75" customHeight="1">
      <c r="A111" s="7">
        <v>100</v>
      </c>
      <c r="B111" s="14" t="s">
        <v>134</v>
      </c>
      <c r="C111" s="9" t="s">
        <v>12</v>
      </c>
      <c r="D111" s="83">
        <v>50</v>
      </c>
      <c r="E111" s="75">
        <v>2.3</v>
      </c>
      <c r="F111" s="10">
        <f t="shared" si="1"/>
        <v>115</v>
      </c>
      <c r="G111" s="11"/>
    </row>
    <row r="112" spans="1:7" ht="40.5" customHeight="1">
      <c r="A112" s="7">
        <v>101</v>
      </c>
      <c r="B112" s="14" t="s">
        <v>135</v>
      </c>
      <c r="C112" s="9" t="s">
        <v>12</v>
      </c>
      <c r="D112" s="83">
        <v>30</v>
      </c>
      <c r="E112" s="75">
        <v>3</v>
      </c>
      <c r="F112" s="10">
        <f t="shared" si="1"/>
        <v>90</v>
      </c>
      <c r="G112" s="11"/>
    </row>
    <row r="113" spans="1:7" ht="33" customHeight="1">
      <c r="A113" s="7">
        <v>102</v>
      </c>
      <c r="B113" s="14" t="s">
        <v>136</v>
      </c>
      <c r="C113" s="9" t="s">
        <v>12</v>
      </c>
      <c r="D113" s="83">
        <v>200</v>
      </c>
      <c r="E113" s="75">
        <v>4</v>
      </c>
      <c r="F113" s="10">
        <f t="shared" si="1"/>
        <v>800</v>
      </c>
      <c r="G113" s="11"/>
    </row>
    <row r="114" spans="1:7" ht="72" customHeight="1">
      <c r="A114" s="7">
        <v>103</v>
      </c>
      <c r="B114" s="14" t="s">
        <v>137</v>
      </c>
      <c r="C114" s="9" t="s">
        <v>12</v>
      </c>
      <c r="D114" s="83">
        <v>10</v>
      </c>
      <c r="E114" s="75">
        <v>11</v>
      </c>
      <c r="F114" s="10">
        <f t="shared" si="1"/>
        <v>110</v>
      </c>
      <c r="G114" s="11"/>
    </row>
    <row r="115" spans="1:7" ht="45.75" customHeight="1">
      <c r="A115" s="7">
        <v>104</v>
      </c>
      <c r="B115" s="14" t="s">
        <v>138</v>
      </c>
      <c r="C115" s="9" t="s">
        <v>12</v>
      </c>
      <c r="D115" s="83">
        <v>30</v>
      </c>
      <c r="E115" s="75">
        <v>8</v>
      </c>
      <c r="F115" s="10">
        <f t="shared" si="1"/>
        <v>240</v>
      </c>
      <c r="G115" s="11"/>
    </row>
    <row r="116" spans="1:7" ht="22.5" customHeight="1">
      <c r="A116" s="7">
        <v>105</v>
      </c>
      <c r="B116" s="14" t="s">
        <v>139</v>
      </c>
      <c r="C116" s="9" t="s">
        <v>12</v>
      </c>
      <c r="D116" s="83">
        <v>600</v>
      </c>
      <c r="E116" s="75">
        <v>0.3</v>
      </c>
      <c r="F116" s="10">
        <f t="shared" si="1"/>
        <v>180</v>
      </c>
      <c r="G116" s="11"/>
    </row>
    <row r="117" spans="1:7" ht="84.75" customHeight="1">
      <c r="A117" s="7">
        <v>106</v>
      </c>
      <c r="B117" s="14" t="s">
        <v>140</v>
      </c>
      <c r="C117" s="9" t="s">
        <v>14</v>
      </c>
      <c r="D117" s="83">
        <v>250</v>
      </c>
      <c r="E117" s="75">
        <v>2</v>
      </c>
      <c r="F117" s="10">
        <f t="shared" si="1"/>
        <v>500</v>
      </c>
      <c r="G117" s="11"/>
    </row>
    <row r="118" spans="1:7" ht="68.25" customHeight="1">
      <c r="A118" s="7">
        <v>107</v>
      </c>
      <c r="B118" s="14" t="s">
        <v>141</v>
      </c>
      <c r="C118" s="9" t="s">
        <v>12</v>
      </c>
      <c r="D118" s="83">
        <v>10</v>
      </c>
      <c r="E118" s="75">
        <v>1</v>
      </c>
      <c r="F118" s="10">
        <f t="shared" si="1"/>
        <v>10</v>
      </c>
      <c r="G118" s="11"/>
    </row>
    <row r="119" spans="1:7" ht="73.5" customHeight="1">
      <c r="A119" s="7">
        <v>108</v>
      </c>
      <c r="B119" s="14" t="s">
        <v>142</v>
      </c>
      <c r="C119" s="9" t="s">
        <v>12</v>
      </c>
      <c r="D119" s="83">
        <v>100</v>
      </c>
      <c r="E119" s="75">
        <v>0.7</v>
      </c>
      <c r="F119" s="10">
        <f t="shared" si="1"/>
        <v>70</v>
      </c>
      <c r="G119" s="11"/>
    </row>
    <row r="120" spans="1:7" ht="31.5" customHeight="1">
      <c r="A120" s="7">
        <v>109</v>
      </c>
      <c r="B120" s="14" t="s">
        <v>143</v>
      </c>
      <c r="C120" s="9" t="s">
        <v>144</v>
      </c>
      <c r="D120" s="83">
        <v>120</v>
      </c>
      <c r="E120" s="75">
        <v>0.5</v>
      </c>
      <c r="F120" s="10">
        <f t="shared" si="1"/>
        <v>60</v>
      </c>
      <c r="G120" s="11"/>
    </row>
    <row r="121" spans="1:7" ht="36" customHeight="1">
      <c r="A121" s="7">
        <v>110</v>
      </c>
      <c r="B121" s="14" t="s">
        <v>145</v>
      </c>
      <c r="C121" s="9" t="s">
        <v>12</v>
      </c>
      <c r="D121" s="83">
        <v>100</v>
      </c>
      <c r="E121" s="75">
        <v>0.5</v>
      </c>
      <c r="F121" s="10">
        <f t="shared" si="1"/>
        <v>50</v>
      </c>
      <c r="G121" s="11"/>
    </row>
    <row r="122" spans="1:7" ht="39.75" customHeight="1">
      <c r="A122" s="7">
        <v>111</v>
      </c>
      <c r="B122" s="14" t="s">
        <v>146</v>
      </c>
      <c r="C122" s="9" t="s">
        <v>12</v>
      </c>
      <c r="D122" s="83">
        <v>75</v>
      </c>
      <c r="E122" s="75">
        <v>4</v>
      </c>
      <c r="F122" s="10">
        <f t="shared" si="1"/>
        <v>300</v>
      </c>
      <c r="G122" s="11"/>
    </row>
    <row r="123" spans="1:7" ht="48.75" customHeight="1">
      <c r="A123" s="7">
        <v>112</v>
      </c>
      <c r="B123" s="8" t="s">
        <v>147</v>
      </c>
      <c r="C123" s="9" t="s">
        <v>12</v>
      </c>
      <c r="D123" s="83">
        <v>140</v>
      </c>
      <c r="E123" s="75">
        <v>0.6</v>
      </c>
      <c r="F123" s="10">
        <f t="shared" si="1"/>
        <v>84</v>
      </c>
      <c r="G123" s="11"/>
    </row>
    <row r="124" spans="1:7" ht="37.5" customHeight="1">
      <c r="A124" s="7">
        <v>113</v>
      </c>
      <c r="B124" s="14" t="s">
        <v>148</v>
      </c>
      <c r="C124" s="9" t="s">
        <v>12</v>
      </c>
      <c r="D124" s="83">
        <v>70</v>
      </c>
      <c r="E124" s="75">
        <v>2</v>
      </c>
      <c r="F124" s="10">
        <f t="shared" si="1"/>
        <v>140</v>
      </c>
      <c r="G124" s="11"/>
    </row>
    <row r="125" spans="1:7" ht="35.25" customHeight="1">
      <c r="A125" s="7">
        <v>114</v>
      </c>
      <c r="B125" s="14" t="s">
        <v>149</v>
      </c>
      <c r="C125" s="9" t="s">
        <v>12</v>
      </c>
      <c r="D125" s="83">
        <v>20</v>
      </c>
      <c r="E125" s="75">
        <v>3</v>
      </c>
      <c r="F125" s="10">
        <f t="shared" si="1"/>
        <v>60</v>
      </c>
      <c r="G125" s="11"/>
    </row>
    <row r="126" spans="1:7" ht="22.5" customHeight="1">
      <c r="A126" s="7">
        <v>115</v>
      </c>
      <c r="B126" s="14" t="s">
        <v>150</v>
      </c>
      <c r="C126" s="9" t="s">
        <v>12</v>
      </c>
      <c r="D126" s="83">
        <v>50</v>
      </c>
      <c r="E126" s="75">
        <v>1.5</v>
      </c>
      <c r="F126" s="10">
        <f t="shared" si="1"/>
        <v>75</v>
      </c>
      <c r="G126" s="11"/>
    </row>
    <row r="127" spans="1:7" ht="39" customHeight="1">
      <c r="A127" s="7">
        <v>116</v>
      </c>
      <c r="B127" s="14" t="s">
        <v>151</v>
      </c>
      <c r="C127" s="9" t="s">
        <v>12</v>
      </c>
      <c r="D127" s="83">
        <v>5</v>
      </c>
      <c r="E127" s="75">
        <v>19</v>
      </c>
      <c r="F127" s="10">
        <f t="shared" si="1"/>
        <v>95</v>
      </c>
      <c r="G127" s="11"/>
    </row>
    <row r="128" spans="1:7" ht="49.5" customHeight="1">
      <c r="A128" s="7">
        <v>117</v>
      </c>
      <c r="B128" s="8" t="s">
        <v>152</v>
      </c>
      <c r="C128" s="9" t="s">
        <v>17</v>
      </c>
      <c r="D128" s="83">
        <v>5</v>
      </c>
      <c r="E128" s="75">
        <v>25</v>
      </c>
      <c r="F128" s="10">
        <f t="shared" si="1"/>
        <v>125</v>
      </c>
      <c r="G128" s="11"/>
    </row>
    <row r="129" spans="1:7" ht="51" customHeight="1">
      <c r="A129" s="7">
        <v>118</v>
      </c>
      <c r="B129" s="8" t="s">
        <v>153</v>
      </c>
      <c r="C129" s="9" t="s">
        <v>17</v>
      </c>
      <c r="D129" s="83">
        <v>5</v>
      </c>
      <c r="E129" s="75">
        <v>30</v>
      </c>
      <c r="F129" s="10">
        <f t="shared" si="1"/>
        <v>150</v>
      </c>
      <c r="G129" s="11"/>
    </row>
    <row r="130" spans="1:7" ht="40.5" customHeight="1">
      <c r="A130" s="7">
        <v>119</v>
      </c>
      <c r="B130" s="14" t="s">
        <v>154</v>
      </c>
      <c r="C130" s="9" t="s">
        <v>12</v>
      </c>
      <c r="D130" s="83">
        <v>40</v>
      </c>
      <c r="E130" s="75">
        <v>55</v>
      </c>
      <c r="F130" s="10">
        <f t="shared" si="1"/>
        <v>2200</v>
      </c>
      <c r="G130" s="11"/>
    </row>
    <row r="131" spans="1:7" ht="29.25" customHeight="1">
      <c r="A131" s="7">
        <v>120</v>
      </c>
      <c r="B131" s="8" t="s">
        <v>155</v>
      </c>
      <c r="C131" s="9" t="s">
        <v>12</v>
      </c>
      <c r="D131" s="82">
        <v>1</v>
      </c>
      <c r="E131" s="75">
        <v>5</v>
      </c>
      <c r="F131" s="10">
        <f t="shared" si="1"/>
        <v>5</v>
      </c>
      <c r="G131" s="11"/>
    </row>
    <row r="132" spans="1:7" ht="25.5" customHeight="1">
      <c r="A132" s="7">
        <v>121</v>
      </c>
      <c r="B132" s="15" t="s">
        <v>156</v>
      </c>
      <c r="C132" s="16" t="s">
        <v>12</v>
      </c>
      <c r="D132" s="84">
        <v>1</v>
      </c>
      <c r="E132" s="75">
        <v>5</v>
      </c>
      <c r="F132" s="10">
        <f t="shared" si="1"/>
        <v>5</v>
      </c>
      <c r="G132" s="11"/>
    </row>
    <row r="133" spans="1:7" ht="63.75" customHeight="1">
      <c r="A133" s="7">
        <v>122</v>
      </c>
      <c r="B133" s="8" t="s">
        <v>157</v>
      </c>
      <c r="C133" s="9" t="s">
        <v>12</v>
      </c>
      <c r="D133" s="82">
        <v>50</v>
      </c>
      <c r="E133" s="75">
        <v>6</v>
      </c>
      <c r="F133" s="10">
        <f t="shared" si="1"/>
        <v>300</v>
      </c>
      <c r="G133" s="11"/>
    </row>
    <row r="134" spans="1:7" ht="77.25" customHeight="1">
      <c r="A134" s="7">
        <v>123</v>
      </c>
      <c r="B134" s="8" t="s">
        <v>158</v>
      </c>
      <c r="C134" s="9" t="s">
        <v>12</v>
      </c>
      <c r="D134" s="82">
        <v>10</v>
      </c>
      <c r="E134" s="75">
        <v>35</v>
      </c>
      <c r="F134" s="10">
        <f t="shared" si="1"/>
        <v>350</v>
      </c>
      <c r="G134" s="11"/>
    </row>
    <row r="135" spans="1:7" ht="77.25" customHeight="1">
      <c r="A135" s="7">
        <v>124</v>
      </c>
      <c r="B135" s="8" t="s">
        <v>159</v>
      </c>
      <c r="C135" s="9" t="s">
        <v>12</v>
      </c>
      <c r="D135" s="82">
        <v>10</v>
      </c>
      <c r="E135" s="75">
        <v>95</v>
      </c>
      <c r="F135" s="10">
        <f t="shared" si="1"/>
        <v>950</v>
      </c>
      <c r="G135" s="11"/>
    </row>
    <row r="136" spans="1:7" ht="63" customHeight="1">
      <c r="A136" s="7">
        <v>125</v>
      </c>
      <c r="B136" s="8" t="s">
        <v>160</v>
      </c>
      <c r="C136" s="9" t="s">
        <v>12</v>
      </c>
      <c r="D136" s="82">
        <v>30</v>
      </c>
      <c r="E136" s="75">
        <v>5</v>
      </c>
      <c r="F136" s="10">
        <f t="shared" si="1"/>
        <v>150</v>
      </c>
      <c r="G136" s="11"/>
    </row>
    <row r="137" spans="1:7" ht="84" customHeight="1">
      <c r="A137" s="7">
        <v>126</v>
      </c>
      <c r="B137" s="8" t="s">
        <v>161</v>
      </c>
      <c r="C137" s="9" t="s">
        <v>12</v>
      </c>
      <c r="D137" s="82">
        <v>50</v>
      </c>
      <c r="E137" s="75">
        <v>4</v>
      </c>
      <c r="F137" s="10">
        <f t="shared" si="1"/>
        <v>200</v>
      </c>
      <c r="G137" s="11"/>
    </row>
    <row r="138" spans="1:7" ht="77.25" customHeight="1">
      <c r="A138" s="7">
        <v>127</v>
      </c>
      <c r="B138" s="8" t="s">
        <v>162</v>
      </c>
      <c r="C138" s="9" t="s">
        <v>14</v>
      </c>
      <c r="D138" s="82">
        <v>120</v>
      </c>
      <c r="E138" s="75">
        <v>37</v>
      </c>
      <c r="F138" s="10">
        <f t="shared" si="1"/>
        <v>4440</v>
      </c>
      <c r="G138" s="11"/>
    </row>
    <row r="139" spans="1:7" ht="57" customHeight="1">
      <c r="A139" s="7">
        <v>128</v>
      </c>
      <c r="B139" s="8" t="s">
        <v>163</v>
      </c>
      <c r="C139" s="9" t="s">
        <v>14</v>
      </c>
      <c r="D139" s="82">
        <v>60</v>
      </c>
      <c r="E139" s="75">
        <v>6</v>
      </c>
      <c r="F139" s="10">
        <f t="shared" si="1"/>
        <v>360</v>
      </c>
      <c r="G139" s="11"/>
    </row>
    <row r="140" spans="1:7" ht="77.25" customHeight="1">
      <c r="A140" s="7">
        <v>129</v>
      </c>
      <c r="B140" s="8" t="s">
        <v>164</v>
      </c>
      <c r="C140" s="9" t="s">
        <v>12</v>
      </c>
      <c r="D140" s="82">
        <v>300</v>
      </c>
      <c r="E140" s="75">
        <v>10</v>
      </c>
      <c r="F140" s="10">
        <f t="shared" si="1"/>
        <v>3000</v>
      </c>
      <c r="G140" s="11"/>
    </row>
    <row r="141" spans="1:7" ht="77.25" customHeight="1">
      <c r="A141" s="7">
        <v>130</v>
      </c>
      <c r="B141" s="8" t="s">
        <v>165</v>
      </c>
      <c r="C141" s="9" t="s">
        <v>12</v>
      </c>
      <c r="D141" s="82">
        <v>50</v>
      </c>
      <c r="E141" s="75">
        <v>40</v>
      </c>
      <c r="F141" s="10">
        <f t="shared" si="1"/>
        <v>2000</v>
      </c>
      <c r="G141" s="11"/>
    </row>
    <row r="142" spans="1:7" ht="77.25" customHeight="1">
      <c r="A142" s="7">
        <v>131</v>
      </c>
      <c r="B142" s="8" t="s">
        <v>166</v>
      </c>
      <c r="C142" s="9" t="s">
        <v>12</v>
      </c>
      <c r="D142" s="82">
        <v>5</v>
      </c>
      <c r="E142" s="75">
        <v>15</v>
      </c>
      <c r="F142" s="10">
        <f aca="true" t="shared" si="2" ref="F142:F150">ROUND(E142*D142,2)</f>
        <v>75</v>
      </c>
      <c r="G142" s="11"/>
    </row>
    <row r="143" spans="1:7" ht="61.5" customHeight="1">
      <c r="A143" s="7">
        <v>132</v>
      </c>
      <c r="B143" s="8" t="s">
        <v>167</v>
      </c>
      <c r="C143" s="9" t="s">
        <v>12</v>
      </c>
      <c r="D143" s="82">
        <v>10</v>
      </c>
      <c r="E143" s="75">
        <v>6</v>
      </c>
      <c r="F143" s="10">
        <f t="shared" si="2"/>
        <v>60</v>
      </c>
      <c r="G143" s="11"/>
    </row>
    <row r="144" spans="1:7" ht="48.75" customHeight="1">
      <c r="A144" s="7">
        <v>133</v>
      </c>
      <c r="B144" s="8" t="s">
        <v>168</v>
      </c>
      <c r="C144" s="9" t="s">
        <v>144</v>
      </c>
      <c r="D144" s="82">
        <v>10</v>
      </c>
      <c r="E144" s="75">
        <v>32</v>
      </c>
      <c r="F144" s="10">
        <f t="shared" si="2"/>
        <v>320</v>
      </c>
      <c r="G144" s="11"/>
    </row>
    <row r="145" spans="1:7" ht="36" customHeight="1">
      <c r="A145" s="7">
        <v>134</v>
      </c>
      <c r="B145" s="15" t="s">
        <v>169</v>
      </c>
      <c r="C145" s="16" t="s">
        <v>144</v>
      </c>
      <c r="D145" s="84">
        <v>10</v>
      </c>
      <c r="E145" s="75">
        <v>10</v>
      </c>
      <c r="F145" s="10">
        <f t="shared" si="2"/>
        <v>100</v>
      </c>
      <c r="G145" s="11"/>
    </row>
    <row r="146" spans="1:7" ht="64.5" customHeight="1">
      <c r="A146" s="31">
        <v>135</v>
      </c>
      <c r="B146" s="36" t="s">
        <v>193</v>
      </c>
      <c r="C146" s="37" t="s">
        <v>12</v>
      </c>
      <c r="D146" s="85">
        <v>420</v>
      </c>
      <c r="E146" s="75">
        <v>5</v>
      </c>
      <c r="F146" s="10">
        <f t="shared" si="2"/>
        <v>2100</v>
      </c>
      <c r="G146" s="11"/>
    </row>
    <row r="147" spans="1:7" ht="36" customHeight="1">
      <c r="A147" s="31">
        <v>136</v>
      </c>
      <c r="B147" s="36" t="s">
        <v>187</v>
      </c>
      <c r="C147" s="37" t="s">
        <v>192</v>
      </c>
      <c r="D147" s="85">
        <v>10</v>
      </c>
      <c r="E147" s="75">
        <v>10</v>
      </c>
      <c r="F147" s="10">
        <f t="shared" si="2"/>
        <v>100</v>
      </c>
      <c r="G147" s="11"/>
    </row>
    <row r="148" spans="1:7" ht="36" customHeight="1">
      <c r="A148" s="31">
        <v>137</v>
      </c>
      <c r="B148" s="32" t="s">
        <v>188</v>
      </c>
      <c r="C148" s="33" t="s">
        <v>53</v>
      </c>
      <c r="D148" s="86">
        <v>30</v>
      </c>
      <c r="E148" s="75">
        <v>50</v>
      </c>
      <c r="F148" s="10">
        <f t="shared" si="2"/>
        <v>1500</v>
      </c>
      <c r="G148" s="11"/>
    </row>
    <row r="149" spans="1:7" ht="36" customHeight="1">
      <c r="A149" s="31">
        <v>138</v>
      </c>
      <c r="B149" s="32" t="s">
        <v>189</v>
      </c>
      <c r="C149" s="33" t="s">
        <v>81</v>
      </c>
      <c r="D149" s="86">
        <v>20</v>
      </c>
      <c r="E149" s="75">
        <v>8</v>
      </c>
      <c r="F149" s="10">
        <f t="shared" si="2"/>
        <v>160</v>
      </c>
      <c r="G149" s="11"/>
    </row>
    <row r="150" spans="1:7" ht="36" customHeight="1">
      <c r="A150" s="31">
        <v>140</v>
      </c>
      <c r="B150" s="32" t="s">
        <v>190</v>
      </c>
      <c r="C150" s="33" t="s">
        <v>81</v>
      </c>
      <c r="D150" s="86">
        <v>20</v>
      </c>
      <c r="E150" s="75">
        <v>9</v>
      </c>
      <c r="F150" s="10">
        <f t="shared" si="2"/>
        <v>180</v>
      </c>
      <c r="G150" s="11"/>
    </row>
    <row r="151" spans="1:7" ht="33.75" customHeight="1">
      <c r="A151" s="116" t="s">
        <v>170</v>
      </c>
      <c r="B151" s="116"/>
      <c r="C151" s="116"/>
      <c r="D151" s="116"/>
      <c r="E151" s="116"/>
      <c r="F151" s="17">
        <f>SUM(F12:F150)</f>
        <v>108300</v>
      </c>
      <c r="G151" s="18"/>
    </row>
    <row r="152" spans="1:7" ht="15.75">
      <c r="A152" s="19"/>
      <c r="B152" s="19"/>
      <c r="C152" s="19"/>
      <c r="D152" s="79"/>
      <c r="F152" s="20"/>
      <c r="G152" s="12"/>
    </row>
    <row r="153" spans="1:7" ht="15.75">
      <c r="A153" s="19"/>
      <c r="B153" s="21" t="s">
        <v>171</v>
      </c>
      <c r="C153" s="19"/>
      <c r="D153" s="79"/>
      <c r="F153" s="20"/>
      <c r="G153" s="12"/>
    </row>
    <row r="154" spans="1:7" ht="12.75" customHeight="1">
      <c r="A154" s="19"/>
      <c r="B154" s="119" t="s">
        <v>172</v>
      </c>
      <c r="C154" s="19"/>
      <c r="D154" s="79"/>
      <c r="F154" s="20"/>
      <c r="G154" s="12"/>
    </row>
    <row r="155" spans="1:7" ht="15.75">
      <c r="A155" s="19"/>
      <c r="B155" s="119"/>
      <c r="C155" s="19"/>
      <c r="D155" s="79"/>
      <c r="E155" s="118" t="s">
        <v>173</v>
      </c>
      <c r="F155" s="118"/>
      <c r="G155" s="12"/>
    </row>
    <row r="156" spans="1:7" ht="30.75" customHeight="1">
      <c r="A156" s="19"/>
      <c r="B156" s="119"/>
      <c r="C156" s="19"/>
      <c r="D156" s="79"/>
      <c r="E156" s="120" t="s">
        <v>174</v>
      </c>
      <c r="F156" s="120"/>
      <c r="G156" s="12"/>
    </row>
  </sheetData>
  <sheetProtection selectLockedCells="1" selectUnlockedCells="1"/>
  <mergeCells count="13">
    <mergeCell ref="D7:D11"/>
    <mergeCell ref="E7:E11"/>
    <mergeCell ref="F7:F11"/>
    <mergeCell ref="A151:E151"/>
    <mergeCell ref="A7:A11"/>
    <mergeCell ref="E155:F155"/>
    <mergeCell ref="B154:B156"/>
    <mergeCell ref="E156:F156"/>
    <mergeCell ref="E1:F1"/>
    <mergeCell ref="B4:F4"/>
    <mergeCell ref="B5:F5"/>
    <mergeCell ref="B7:B11"/>
    <mergeCell ref="C7:C11"/>
  </mergeCells>
  <printOptions horizontalCentered="1"/>
  <pageMargins left="0.25" right="0.25" top="0.75" bottom="0.75" header="0.3" footer="0.3"/>
  <pageSetup horizontalDpi="300" verticalDpi="300" orientation="landscape" paperSize="9" scale="9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57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5.00390625" style="2" customWidth="1"/>
    <col min="2" max="2" width="36.875" style="2" customWidth="1"/>
    <col min="3" max="3" width="8.75390625" style="60" customWidth="1"/>
    <col min="4" max="4" width="8.875" style="69" customWidth="1"/>
    <col min="5" max="5" width="7.875" style="81" hidden="1" customWidth="1"/>
    <col min="6" max="6" width="6.25390625" style="71" hidden="1" customWidth="1"/>
    <col min="7" max="7" width="6.75390625" style="71" hidden="1" customWidth="1"/>
    <col min="8" max="8" width="5.375" style="71" hidden="1" customWidth="1"/>
    <col min="9" max="9" width="4.75390625" style="71" hidden="1" customWidth="1"/>
    <col min="10" max="10" width="5.125" style="71" hidden="1" customWidth="1"/>
    <col min="11" max="11" width="7.25390625" style="71" hidden="1" customWidth="1"/>
    <col min="12" max="12" width="6.125" style="71" hidden="1" customWidth="1"/>
    <col min="13" max="13" width="6.25390625" style="71" hidden="1" customWidth="1"/>
    <col min="14" max="14" width="6.75390625" style="71" hidden="1" customWidth="1"/>
    <col min="15" max="16" width="6.375" style="71" hidden="1" customWidth="1"/>
    <col min="17" max="17" width="7.375" style="71" hidden="1" customWidth="1"/>
    <col min="18" max="18" width="9.00390625" style="69" customWidth="1"/>
    <col min="19" max="19" width="11.375" style="2" customWidth="1"/>
    <col min="20" max="16384" width="9.125" style="27" customWidth="1"/>
  </cols>
  <sheetData>
    <row r="1" spans="2:19" ht="15">
      <c r="B1" s="2" t="s">
        <v>0</v>
      </c>
      <c r="E1" s="70"/>
      <c r="R1" s="118"/>
      <c r="S1" s="118"/>
    </row>
    <row r="2" spans="2:19" ht="18" customHeight="1">
      <c r="B2" s="2" t="s">
        <v>1</v>
      </c>
      <c r="E2" s="70"/>
      <c r="S2" s="1" t="s">
        <v>196</v>
      </c>
    </row>
    <row r="3" spans="5:19" ht="15">
      <c r="E3" s="70"/>
      <c r="S3" s="1"/>
    </row>
    <row r="4" spans="2:19" ht="18.75" customHeight="1">
      <c r="B4" s="128" t="s">
        <v>3</v>
      </c>
      <c r="C4" s="128"/>
      <c r="D4" s="128"/>
      <c r="E4" s="70"/>
      <c r="R4" s="71"/>
      <c r="S4" s="27"/>
    </row>
    <row r="5" spans="2:19" ht="20.25" customHeight="1">
      <c r="B5" s="129" t="s">
        <v>4</v>
      </c>
      <c r="C5" s="129"/>
      <c r="D5" s="129"/>
      <c r="E5" s="70"/>
      <c r="R5" s="71"/>
      <c r="S5" s="27"/>
    </row>
    <row r="6" spans="5:19" ht="15.75" thickBot="1">
      <c r="E6" s="70"/>
      <c r="S6" s="1"/>
    </row>
    <row r="7" spans="1:21" ht="21" customHeight="1" thickBot="1">
      <c r="A7" s="117" t="s">
        <v>5</v>
      </c>
      <c r="B7" s="123" t="s">
        <v>6</v>
      </c>
      <c r="C7" s="131" t="s">
        <v>7</v>
      </c>
      <c r="D7" s="124" t="s">
        <v>8</v>
      </c>
      <c r="E7" s="25"/>
      <c r="F7" s="22"/>
      <c r="G7" s="22"/>
      <c r="H7" s="22"/>
      <c r="I7" s="22"/>
      <c r="J7" s="22"/>
      <c r="K7" s="22"/>
      <c r="L7" s="22"/>
      <c r="M7" s="22"/>
      <c r="N7" s="22"/>
      <c r="O7" s="24"/>
      <c r="P7" s="24"/>
      <c r="Q7" s="24"/>
      <c r="R7" s="127" t="s">
        <v>9</v>
      </c>
      <c r="S7" s="126" t="s">
        <v>10</v>
      </c>
      <c r="U7" s="41"/>
    </row>
    <row r="8" spans="1:21" ht="6" customHeight="1" thickBot="1">
      <c r="A8" s="117"/>
      <c r="B8" s="123"/>
      <c r="C8" s="131"/>
      <c r="D8" s="124"/>
      <c r="E8" s="25"/>
      <c r="F8" s="22"/>
      <c r="G8" s="22"/>
      <c r="H8" s="22"/>
      <c r="I8" s="22"/>
      <c r="J8" s="22"/>
      <c r="K8" s="22"/>
      <c r="L8" s="22"/>
      <c r="M8" s="22"/>
      <c r="N8" s="22"/>
      <c r="O8" s="24"/>
      <c r="P8" s="24"/>
      <c r="Q8" s="24"/>
      <c r="R8" s="127"/>
      <c r="S8" s="126"/>
      <c r="U8" s="41"/>
    </row>
    <row r="9" spans="1:21" ht="2.25" customHeight="1" thickBot="1">
      <c r="A9" s="117"/>
      <c r="B9" s="123"/>
      <c r="C9" s="131"/>
      <c r="D9" s="124"/>
      <c r="E9" s="25"/>
      <c r="F9" s="22"/>
      <c r="G9" s="22"/>
      <c r="H9" s="22"/>
      <c r="I9" s="22"/>
      <c r="J9" s="22"/>
      <c r="K9" s="22"/>
      <c r="L9" s="22"/>
      <c r="M9" s="22"/>
      <c r="N9" s="22"/>
      <c r="O9" s="24"/>
      <c r="P9" s="24"/>
      <c r="Q9" s="24"/>
      <c r="R9" s="127"/>
      <c r="S9" s="126"/>
      <c r="U9" s="41"/>
    </row>
    <row r="10" spans="1:21" ht="1.5" customHeight="1" thickBot="1">
      <c r="A10" s="117"/>
      <c r="B10" s="123"/>
      <c r="C10" s="131"/>
      <c r="D10" s="124"/>
      <c r="E10" s="25"/>
      <c r="F10" s="22" t="s">
        <v>175</v>
      </c>
      <c r="G10" s="22"/>
      <c r="H10" s="22"/>
      <c r="I10" s="22"/>
      <c r="J10" s="22"/>
      <c r="K10" s="22"/>
      <c r="L10" s="22"/>
      <c r="M10" s="22"/>
      <c r="N10" s="22"/>
      <c r="O10" s="24"/>
      <c r="P10" s="24"/>
      <c r="Q10" s="24"/>
      <c r="R10" s="127"/>
      <c r="S10" s="126"/>
      <c r="U10" s="41"/>
    </row>
    <row r="11" spans="1:21" ht="56.25" customHeight="1" thickBot="1">
      <c r="A11" s="117"/>
      <c r="B11" s="123"/>
      <c r="C11" s="131"/>
      <c r="D11" s="124"/>
      <c r="E11" s="26" t="s">
        <v>176</v>
      </c>
      <c r="F11" s="23" t="s">
        <v>177</v>
      </c>
      <c r="G11" s="23" t="s">
        <v>178</v>
      </c>
      <c r="H11" s="23" t="s">
        <v>179</v>
      </c>
      <c r="I11" s="23" t="s">
        <v>180</v>
      </c>
      <c r="J11" s="23" t="s">
        <v>181</v>
      </c>
      <c r="K11" s="23" t="s">
        <v>182</v>
      </c>
      <c r="L11" s="23" t="s">
        <v>191</v>
      </c>
      <c r="M11" s="23" t="s">
        <v>183</v>
      </c>
      <c r="N11" s="23" t="s">
        <v>184</v>
      </c>
      <c r="O11" s="24" t="s">
        <v>185</v>
      </c>
      <c r="P11" s="24" t="s">
        <v>194</v>
      </c>
      <c r="Q11" s="24" t="s">
        <v>186</v>
      </c>
      <c r="R11" s="127"/>
      <c r="S11" s="126"/>
      <c r="U11" s="41"/>
    </row>
    <row r="12" spans="1:21" ht="18.75" customHeight="1">
      <c r="A12" s="7">
        <v>1</v>
      </c>
      <c r="B12" s="8" t="s">
        <v>11</v>
      </c>
      <c r="C12" s="59" t="s">
        <v>12</v>
      </c>
      <c r="D12" s="68">
        <f aca="true" t="shared" si="0" ref="D12:D75">SUM(E12:Q12)</f>
        <v>50</v>
      </c>
      <c r="E12" s="72">
        <v>50</v>
      </c>
      <c r="F12" s="73"/>
      <c r="G12" s="73"/>
      <c r="H12" s="73"/>
      <c r="I12" s="73"/>
      <c r="J12" s="73"/>
      <c r="K12" s="73"/>
      <c r="L12" s="73"/>
      <c r="M12" s="73"/>
      <c r="N12" s="74"/>
      <c r="O12" s="73"/>
      <c r="P12" s="73"/>
      <c r="Q12" s="73"/>
      <c r="R12" s="75">
        <v>0.75</v>
      </c>
      <c r="S12" s="10">
        <f>ROUND(R12*D12,2)</f>
        <v>37.5</v>
      </c>
      <c r="T12" s="44">
        <f>SUM(E12:Q12)-D12</f>
        <v>0</v>
      </c>
      <c r="U12" s="42"/>
    </row>
    <row r="13" spans="1:21" ht="18.75" customHeight="1">
      <c r="A13" s="7">
        <f>A12+1</f>
        <v>2</v>
      </c>
      <c r="B13" s="8" t="s">
        <v>13</v>
      </c>
      <c r="C13" s="59" t="s">
        <v>12</v>
      </c>
      <c r="D13" s="68">
        <f t="shared" si="0"/>
        <v>1</v>
      </c>
      <c r="E13" s="72">
        <v>1</v>
      </c>
      <c r="F13" s="73"/>
      <c r="G13" s="73"/>
      <c r="H13" s="73"/>
      <c r="I13" s="73"/>
      <c r="J13" s="73"/>
      <c r="K13" s="73"/>
      <c r="L13" s="73"/>
      <c r="M13" s="73"/>
      <c r="N13" s="74"/>
      <c r="O13" s="73"/>
      <c r="P13" s="73"/>
      <c r="Q13" s="73"/>
      <c r="R13" s="75">
        <v>0.86</v>
      </c>
      <c r="S13" s="10">
        <f aca="true" t="shared" si="1" ref="S13:S76">ROUND(R13*D13,2)</f>
        <v>0.86</v>
      </c>
      <c r="T13" s="44">
        <f aca="true" t="shared" si="2" ref="T13:T76">SUM(E13:Q13)-D13</f>
        <v>0</v>
      </c>
      <c r="U13" s="42"/>
    </row>
    <row r="14" spans="1:21" ht="36" customHeight="1">
      <c r="A14" s="7">
        <v>3</v>
      </c>
      <c r="B14" s="8" t="s">
        <v>15</v>
      </c>
      <c r="C14" s="59" t="s">
        <v>14</v>
      </c>
      <c r="D14" s="68">
        <f t="shared" si="0"/>
        <v>1</v>
      </c>
      <c r="E14" s="72">
        <v>1</v>
      </c>
      <c r="F14" s="73"/>
      <c r="G14" s="73"/>
      <c r="H14" s="73"/>
      <c r="I14" s="73"/>
      <c r="J14" s="73"/>
      <c r="K14" s="73"/>
      <c r="L14" s="73"/>
      <c r="M14" s="73"/>
      <c r="N14" s="74"/>
      <c r="O14" s="73"/>
      <c r="P14" s="73"/>
      <c r="Q14" s="73"/>
      <c r="R14" s="75">
        <v>12.23</v>
      </c>
      <c r="S14" s="10">
        <f t="shared" si="1"/>
        <v>12.23</v>
      </c>
      <c r="T14" s="44">
        <f t="shared" si="2"/>
        <v>0</v>
      </c>
      <c r="U14" s="42"/>
    </row>
    <row r="15" spans="1:21" ht="51" customHeight="1">
      <c r="A15" s="7">
        <f>A14+1</f>
        <v>4</v>
      </c>
      <c r="B15" s="8" t="s">
        <v>16</v>
      </c>
      <c r="C15" s="59" t="s">
        <v>17</v>
      </c>
      <c r="D15" s="68">
        <f t="shared" si="0"/>
        <v>3150</v>
      </c>
      <c r="E15" s="76">
        <v>430</v>
      </c>
      <c r="F15" s="73">
        <v>200</v>
      </c>
      <c r="G15" s="73">
        <v>200</v>
      </c>
      <c r="H15" s="73">
        <v>200</v>
      </c>
      <c r="I15" s="73">
        <v>200</v>
      </c>
      <c r="J15" s="73">
        <v>200</v>
      </c>
      <c r="K15" s="73">
        <v>50</v>
      </c>
      <c r="L15" s="73">
        <v>50</v>
      </c>
      <c r="M15" s="73">
        <v>50</v>
      </c>
      <c r="N15" s="74">
        <v>30</v>
      </c>
      <c r="O15" s="73">
        <v>20</v>
      </c>
      <c r="P15" s="73">
        <v>20</v>
      </c>
      <c r="Q15" s="73">
        <v>1500</v>
      </c>
      <c r="R15" s="75">
        <v>9.67</v>
      </c>
      <c r="S15" s="10">
        <f t="shared" si="1"/>
        <v>30460.5</v>
      </c>
      <c r="T15" s="44">
        <f t="shared" si="2"/>
        <v>0</v>
      </c>
      <c r="U15" s="42"/>
    </row>
    <row r="16" spans="1:21" ht="62.25" customHeight="1">
      <c r="A16" s="7">
        <f>A15+1</f>
        <v>5</v>
      </c>
      <c r="B16" s="8" t="s">
        <v>18</v>
      </c>
      <c r="C16" s="59" t="s">
        <v>17</v>
      </c>
      <c r="D16" s="68">
        <f t="shared" si="0"/>
        <v>30</v>
      </c>
      <c r="E16" s="72">
        <v>5</v>
      </c>
      <c r="F16" s="73"/>
      <c r="G16" s="73"/>
      <c r="H16" s="73"/>
      <c r="I16" s="73">
        <v>5</v>
      </c>
      <c r="J16" s="73"/>
      <c r="K16" s="73"/>
      <c r="L16" s="73"/>
      <c r="M16" s="73"/>
      <c r="N16" s="74"/>
      <c r="O16" s="73"/>
      <c r="P16" s="73"/>
      <c r="Q16" s="73">
        <v>20</v>
      </c>
      <c r="R16" s="75">
        <v>19.53</v>
      </c>
      <c r="S16" s="10">
        <f t="shared" si="1"/>
        <v>585.9</v>
      </c>
      <c r="T16" s="44">
        <f t="shared" si="2"/>
        <v>0</v>
      </c>
      <c r="U16" s="42"/>
    </row>
    <row r="17" spans="1:21" ht="67.5" customHeight="1">
      <c r="A17" s="7">
        <v>6</v>
      </c>
      <c r="B17" s="8" t="s">
        <v>19</v>
      </c>
      <c r="C17" s="59" t="s">
        <v>12</v>
      </c>
      <c r="D17" s="68">
        <f t="shared" si="0"/>
        <v>55</v>
      </c>
      <c r="E17" s="72">
        <v>10</v>
      </c>
      <c r="F17" s="73">
        <v>5</v>
      </c>
      <c r="G17" s="73">
        <v>5</v>
      </c>
      <c r="H17" s="73">
        <v>5</v>
      </c>
      <c r="I17" s="73">
        <v>5</v>
      </c>
      <c r="J17" s="73">
        <v>5</v>
      </c>
      <c r="K17" s="73"/>
      <c r="L17" s="73"/>
      <c r="M17" s="73"/>
      <c r="N17" s="74"/>
      <c r="O17" s="73"/>
      <c r="P17" s="73"/>
      <c r="Q17" s="73">
        <v>20</v>
      </c>
      <c r="R17" s="75">
        <v>2.51</v>
      </c>
      <c r="S17" s="10">
        <f t="shared" si="1"/>
        <v>138.05</v>
      </c>
      <c r="T17" s="44">
        <f t="shared" si="2"/>
        <v>0</v>
      </c>
      <c r="U17" s="42"/>
    </row>
    <row r="18" spans="1:21" ht="52.5" customHeight="1">
      <c r="A18" s="7">
        <v>7</v>
      </c>
      <c r="B18" s="8" t="s">
        <v>20</v>
      </c>
      <c r="C18" s="59" t="s">
        <v>12</v>
      </c>
      <c r="D18" s="68">
        <f t="shared" si="0"/>
        <v>75</v>
      </c>
      <c r="E18" s="72"/>
      <c r="F18" s="73">
        <v>5</v>
      </c>
      <c r="G18" s="73">
        <v>5</v>
      </c>
      <c r="H18" s="73">
        <v>5</v>
      </c>
      <c r="I18" s="73">
        <v>5</v>
      </c>
      <c r="J18" s="73">
        <v>5</v>
      </c>
      <c r="K18" s="73"/>
      <c r="L18" s="73"/>
      <c r="M18" s="73"/>
      <c r="N18" s="74"/>
      <c r="O18" s="73"/>
      <c r="P18" s="73"/>
      <c r="Q18" s="73">
        <v>50</v>
      </c>
      <c r="R18" s="75">
        <v>1.5</v>
      </c>
      <c r="S18" s="10">
        <f t="shared" si="1"/>
        <v>112.5</v>
      </c>
      <c r="T18" s="44">
        <f t="shared" si="2"/>
        <v>0</v>
      </c>
      <c r="U18" s="42"/>
    </row>
    <row r="19" spans="1:21" ht="51" customHeight="1">
      <c r="A19" s="7">
        <v>8</v>
      </c>
      <c r="B19" s="8" t="s">
        <v>21</v>
      </c>
      <c r="C19" s="59" t="s">
        <v>12</v>
      </c>
      <c r="D19" s="68">
        <f t="shared" si="0"/>
        <v>5</v>
      </c>
      <c r="E19" s="72"/>
      <c r="F19" s="73"/>
      <c r="G19" s="73"/>
      <c r="H19" s="73"/>
      <c r="I19" s="73"/>
      <c r="J19" s="73"/>
      <c r="K19" s="73"/>
      <c r="L19" s="73"/>
      <c r="M19" s="73"/>
      <c r="N19" s="74"/>
      <c r="O19" s="73"/>
      <c r="P19" s="73"/>
      <c r="Q19" s="73">
        <v>5</v>
      </c>
      <c r="R19" s="75">
        <v>7.79</v>
      </c>
      <c r="S19" s="10">
        <f t="shared" si="1"/>
        <v>38.95</v>
      </c>
      <c r="T19" s="44">
        <f t="shared" si="2"/>
        <v>0</v>
      </c>
      <c r="U19" s="42"/>
    </row>
    <row r="20" spans="1:21" ht="54" customHeight="1">
      <c r="A20" s="7">
        <v>9</v>
      </c>
      <c r="B20" s="8" t="s">
        <v>22</v>
      </c>
      <c r="C20" s="59" t="s">
        <v>12</v>
      </c>
      <c r="D20" s="68">
        <f t="shared" si="0"/>
        <v>5</v>
      </c>
      <c r="E20" s="72"/>
      <c r="F20" s="73"/>
      <c r="G20" s="73"/>
      <c r="H20" s="73"/>
      <c r="I20" s="73"/>
      <c r="J20" s="73"/>
      <c r="K20" s="73"/>
      <c r="L20" s="73"/>
      <c r="M20" s="73"/>
      <c r="N20" s="74"/>
      <c r="O20" s="73"/>
      <c r="P20" s="73"/>
      <c r="Q20" s="73">
        <v>5</v>
      </c>
      <c r="R20" s="75">
        <v>7.13</v>
      </c>
      <c r="S20" s="10">
        <f t="shared" si="1"/>
        <v>35.65</v>
      </c>
      <c r="T20" s="44">
        <f t="shared" si="2"/>
        <v>0</v>
      </c>
      <c r="U20" s="42"/>
    </row>
    <row r="21" spans="1:21" ht="55.5" customHeight="1">
      <c r="A21" s="7">
        <v>10</v>
      </c>
      <c r="B21" s="8" t="s">
        <v>23</v>
      </c>
      <c r="C21" s="59" t="s">
        <v>12</v>
      </c>
      <c r="D21" s="68">
        <f t="shared" si="0"/>
        <v>30</v>
      </c>
      <c r="E21" s="72"/>
      <c r="F21" s="73">
        <v>5</v>
      </c>
      <c r="G21" s="73">
        <v>5</v>
      </c>
      <c r="H21" s="73">
        <v>5</v>
      </c>
      <c r="I21" s="73">
        <v>5</v>
      </c>
      <c r="J21" s="73">
        <v>5</v>
      </c>
      <c r="K21" s="73"/>
      <c r="L21" s="73"/>
      <c r="M21" s="73">
        <v>5</v>
      </c>
      <c r="N21" s="74"/>
      <c r="O21" s="73"/>
      <c r="P21" s="73"/>
      <c r="Q21" s="73"/>
      <c r="R21" s="75">
        <v>0.63</v>
      </c>
      <c r="S21" s="10">
        <f t="shared" si="1"/>
        <v>18.9</v>
      </c>
      <c r="T21" s="44">
        <f t="shared" si="2"/>
        <v>0</v>
      </c>
      <c r="U21" s="42"/>
    </row>
    <row r="22" spans="1:21" ht="51" customHeight="1">
      <c r="A22" s="7">
        <v>11</v>
      </c>
      <c r="B22" s="8" t="s">
        <v>24</v>
      </c>
      <c r="C22" s="59" t="s">
        <v>25</v>
      </c>
      <c r="D22" s="68">
        <f t="shared" si="0"/>
        <v>10</v>
      </c>
      <c r="E22" s="72"/>
      <c r="F22" s="73">
        <v>2</v>
      </c>
      <c r="G22" s="73">
        <v>2</v>
      </c>
      <c r="H22" s="73">
        <v>2</v>
      </c>
      <c r="I22" s="73">
        <v>2</v>
      </c>
      <c r="J22" s="73">
        <v>2</v>
      </c>
      <c r="K22" s="73"/>
      <c r="L22" s="73"/>
      <c r="M22" s="73"/>
      <c r="N22" s="74"/>
      <c r="O22" s="73"/>
      <c r="P22" s="73"/>
      <c r="Q22" s="73"/>
      <c r="R22" s="75">
        <v>0.9</v>
      </c>
      <c r="S22" s="10">
        <f t="shared" si="1"/>
        <v>9</v>
      </c>
      <c r="T22" s="44">
        <f t="shared" si="2"/>
        <v>0</v>
      </c>
      <c r="U22" s="42"/>
    </row>
    <row r="23" spans="1:21" ht="58.5" customHeight="1">
      <c r="A23" s="7">
        <v>12</v>
      </c>
      <c r="B23" s="8" t="s">
        <v>26</v>
      </c>
      <c r="C23" s="59" t="s">
        <v>25</v>
      </c>
      <c r="D23" s="68">
        <f t="shared" si="0"/>
        <v>10</v>
      </c>
      <c r="E23" s="72"/>
      <c r="F23" s="73">
        <v>2</v>
      </c>
      <c r="G23" s="73">
        <v>2</v>
      </c>
      <c r="H23" s="73">
        <v>2</v>
      </c>
      <c r="I23" s="73">
        <v>2</v>
      </c>
      <c r="J23" s="73">
        <v>2</v>
      </c>
      <c r="K23" s="73"/>
      <c r="L23" s="73"/>
      <c r="M23" s="73"/>
      <c r="N23" s="74"/>
      <c r="O23" s="73"/>
      <c r="P23" s="73"/>
      <c r="Q23" s="73"/>
      <c r="R23" s="75">
        <v>1.78</v>
      </c>
      <c r="S23" s="10">
        <f t="shared" si="1"/>
        <v>17.8</v>
      </c>
      <c r="T23" s="44">
        <f t="shared" si="2"/>
        <v>0</v>
      </c>
      <c r="U23" s="42"/>
    </row>
    <row r="24" spans="1:21" ht="56.25" customHeight="1">
      <c r="A24" s="7">
        <v>13</v>
      </c>
      <c r="B24" s="8" t="s">
        <v>27</v>
      </c>
      <c r="C24" s="59" t="s">
        <v>25</v>
      </c>
      <c r="D24" s="68">
        <f t="shared" si="0"/>
        <v>1</v>
      </c>
      <c r="E24" s="72"/>
      <c r="F24" s="73"/>
      <c r="G24" s="73"/>
      <c r="H24" s="73"/>
      <c r="I24" s="73"/>
      <c r="J24" s="73"/>
      <c r="K24" s="73"/>
      <c r="L24" s="73"/>
      <c r="M24" s="73"/>
      <c r="N24" s="74"/>
      <c r="O24" s="73"/>
      <c r="P24" s="73"/>
      <c r="Q24" s="73">
        <v>1</v>
      </c>
      <c r="R24" s="75">
        <v>1.97</v>
      </c>
      <c r="S24" s="10">
        <f t="shared" si="1"/>
        <v>1.97</v>
      </c>
      <c r="T24" s="44">
        <f t="shared" si="2"/>
        <v>0</v>
      </c>
      <c r="U24" s="42"/>
    </row>
    <row r="25" spans="1:21" ht="68.25" customHeight="1">
      <c r="A25" s="7">
        <v>14</v>
      </c>
      <c r="B25" s="8" t="s">
        <v>28</v>
      </c>
      <c r="C25" s="59" t="s">
        <v>12</v>
      </c>
      <c r="D25" s="68">
        <f t="shared" si="0"/>
        <v>5</v>
      </c>
      <c r="E25" s="72"/>
      <c r="F25" s="73">
        <v>1</v>
      </c>
      <c r="G25" s="73">
        <v>1</v>
      </c>
      <c r="H25" s="73">
        <v>1</v>
      </c>
      <c r="I25" s="73">
        <v>1</v>
      </c>
      <c r="J25" s="73">
        <v>1</v>
      </c>
      <c r="K25" s="73"/>
      <c r="L25" s="73"/>
      <c r="M25" s="73"/>
      <c r="N25" s="74"/>
      <c r="O25" s="73"/>
      <c r="P25" s="73"/>
      <c r="Q25" s="73"/>
      <c r="R25" s="75">
        <v>3.69</v>
      </c>
      <c r="S25" s="10">
        <f t="shared" si="1"/>
        <v>18.45</v>
      </c>
      <c r="T25" s="44">
        <f t="shared" si="2"/>
        <v>0</v>
      </c>
      <c r="U25" s="42"/>
    </row>
    <row r="26" spans="1:21" ht="39" customHeight="1">
      <c r="A26" s="7">
        <v>15</v>
      </c>
      <c r="B26" s="8" t="s">
        <v>29</v>
      </c>
      <c r="C26" s="59" t="s">
        <v>25</v>
      </c>
      <c r="D26" s="68">
        <f t="shared" si="0"/>
        <v>350</v>
      </c>
      <c r="E26" s="72">
        <v>200</v>
      </c>
      <c r="F26" s="73"/>
      <c r="G26" s="73"/>
      <c r="H26" s="73"/>
      <c r="I26" s="73"/>
      <c r="J26" s="73"/>
      <c r="K26" s="73">
        <v>100</v>
      </c>
      <c r="L26" s="73"/>
      <c r="M26" s="73"/>
      <c r="N26" s="74"/>
      <c r="O26" s="73"/>
      <c r="P26" s="73"/>
      <c r="Q26" s="73">
        <v>50</v>
      </c>
      <c r="R26" s="75">
        <v>0.42</v>
      </c>
      <c r="S26" s="10">
        <f t="shared" si="1"/>
        <v>147</v>
      </c>
      <c r="T26" s="44">
        <f t="shared" si="2"/>
        <v>0</v>
      </c>
      <c r="U26" s="42"/>
    </row>
    <row r="27" spans="1:21" ht="162" customHeight="1">
      <c r="A27" s="7">
        <v>16</v>
      </c>
      <c r="B27" s="8" t="s">
        <v>30</v>
      </c>
      <c r="C27" s="59" t="s">
        <v>31</v>
      </c>
      <c r="D27" s="68">
        <f t="shared" si="0"/>
        <v>70</v>
      </c>
      <c r="E27" s="72">
        <v>30</v>
      </c>
      <c r="F27" s="73"/>
      <c r="G27" s="73"/>
      <c r="H27" s="73"/>
      <c r="I27" s="73"/>
      <c r="J27" s="73">
        <v>20</v>
      </c>
      <c r="K27" s="73"/>
      <c r="L27" s="73"/>
      <c r="M27" s="73"/>
      <c r="N27" s="74"/>
      <c r="O27" s="73"/>
      <c r="P27" s="73"/>
      <c r="Q27" s="73">
        <v>20</v>
      </c>
      <c r="R27" s="75">
        <v>0.33</v>
      </c>
      <c r="S27" s="10">
        <f t="shared" si="1"/>
        <v>23.1</v>
      </c>
      <c r="T27" s="44">
        <f t="shared" si="2"/>
        <v>0</v>
      </c>
      <c r="U27" s="42"/>
    </row>
    <row r="28" spans="1:21" ht="161.25" customHeight="1">
      <c r="A28" s="7">
        <v>17</v>
      </c>
      <c r="B28" s="8" t="s">
        <v>32</v>
      </c>
      <c r="C28" s="59" t="s">
        <v>33</v>
      </c>
      <c r="D28" s="68">
        <f t="shared" si="0"/>
        <v>55</v>
      </c>
      <c r="E28" s="72"/>
      <c r="F28" s="73"/>
      <c r="G28" s="73"/>
      <c r="H28" s="73"/>
      <c r="I28" s="73"/>
      <c r="J28" s="73">
        <v>20</v>
      </c>
      <c r="K28" s="73"/>
      <c r="L28" s="73"/>
      <c r="M28" s="73"/>
      <c r="N28" s="74"/>
      <c r="O28" s="73"/>
      <c r="P28" s="73">
        <v>15</v>
      </c>
      <c r="Q28" s="73">
        <v>20</v>
      </c>
      <c r="R28" s="75">
        <v>0.33</v>
      </c>
      <c r="S28" s="10">
        <f t="shared" si="1"/>
        <v>18.15</v>
      </c>
      <c r="T28" s="44">
        <f t="shared" si="2"/>
        <v>0</v>
      </c>
      <c r="U28" s="42"/>
    </row>
    <row r="29" spans="1:21" ht="167.25" customHeight="1">
      <c r="A29" s="7">
        <v>18</v>
      </c>
      <c r="B29" s="8" t="s">
        <v>34</v>
      </c>
      <c r="C29" s="59" t="s">
        <v>33</v>
      </c>
      <c r="D29" s="68">
        <f t="shared" si="0"/>
        <v>90</v>
      </c>
      <c r="E29" s="72">
        <v>35</v>
      </c>
      <c r="F29" s="73"/>
      <c r="G29" s="73"/>
      <c r="H29" s="73"/>
      <c r="I29" s="73"/>
      <c r="J29" s="73">
        <v>20</v>
      </c>
      <c r="K29" s="73"/>
      <c r="L29" s="73"/>
      <c r="M29" s="73"/>
      <c r="N29" s="74"/>
      <c r="O29" s="73"/>
      <c r="P29" s="73">
        <v>15</v>
      </c>
      <c r="Q29" s="73">
        <v>20</v>
      </c>
      <c r="R29" s="75">
        <v>0.33</v>
      </c>
      <c r="S29" s="10">
        <f t="shared" si="1"/>
        <v>29.7</v>
      </c>
      <c r="T29" s="44">
        <f t="shared" si="2"/>
        <v>0</v>
      </c>
      <c r="U29" s="42"/>
    </row>
    <row r="30" spans="1:21" ht="150.75" customHeight="1">
      <c r="A30" s="7">
        <v>19</v>
      </c>
      <c r="B30" s="8" t="s">
        <v>35</v>
      </c>
      <c r="C30" s="59" t="s">
        <v>36</v>
      </c>
      <c r="D30" s="68">
        <f t="shared" si="0"/>
        <v>95</v>
      </c>
      <c r="E30" s="72">
        <v>35</v>
      </c>
      <c r="F30" s="73"/>
      <c r="G30" s="73"/>
      <c r="H30" s="73"/>
      <c r="I30" s="73"/>
      <c r="J30" s="73">
        <v>20</v>
      </c>
      <c r="K30" s="73"/>
      <c r="L30" s="73"/>
      <c r="M30" s="73">
        <v>20</v>
      </c>
      <c r="N30" s="74"/>
      <c r="O30" s="73"/>
      <c r="P30" s="73"/>
      <c r="Q30" s="73">
        <v>20</v>
      </c>
      <c r="R30" s="75">
        <v>0.33</v>
      </c>
      <c r="S30" s="10">
        <f t="shared" si="1"/>
        <v>31.35</v>
      </c>
      <c r="T30" s="44">
        <f t="shared" si="2"/>
        <v>0</v>
      </c>
      <c r="U30" s="42"/>
    </row>
    <row r="31" spans="1:21" ht="170.25" customHeight="1">
      <c r="A31" s="7">
        <v>20</v>
      </c>
      <c r="B31" s="8" t="s">
        <v>37</v>
      </c>
      <c r="C31" s="59" t="s">
        <v>36</v>
      </c>
      <c r="D31" s="68">
        <f t="shared" si="0"/>
        <v>160</v>
      </c>
      <c r="E31" s="72">
        <v>10</v>
      </c>
      <c r="F31" s="73"/>
      <c r="G31" s="73"/>
      <c r="H31" s="73">
        <v>100</v>
      </c>
      <c r="I31" s="73"/>
      <c r="J31" s="73">
        <v>20</v>
      </c>
      <c r="K31" s="73"/>
      <c r="L31" s="73"/>
      <c r="M31" s="73">
        <v>10</v>
      </c>
      <c r="N31" s="74"/>
      <c r="O31" s="73"/>
      <c r="P31" s="73"/>
      <c r="Q31" s="73">
        <v>20</v>
      </c>
      <c r="R31" s="75">
        <v>0.33</v>
      </c>
      <c r="S31" s="10">
        <f t="shared" si="1"/>
        <v>52.8</v>
      </c>
      <c r="T31" s="44">
        <f t="shared" si="2"/>
        <v>0</v>
      </c>
      <c r="U31" s="42"/>
    </row>
    <row r="32" spans="1:21" ht="154.5" customHeight="1">
      <c r="A32" s="7">
        <v>21</v>
      </c>
      <c r="B32" s="8" t="s">
        <v>38</v>
      </c>
      <c r="C32" s="59" t="s">
        <v>36</v>
      </c>
      <c r="D32" s="68">
        <f t="shared" si="0"/>
        <v>50</v>
      </c>
      <c r="E32" s="72">
        <v>10</v>
      </c>
      <c r="F32" s="73"/>
      <c r="G32" s="73"/>
      <c r="H32" s="73"/>
      <c r="I32" s="73"/>
      <c r="J32" s="73">
        <v>20</v>
      </c>
      <c r="K32" s="73"/>
      <c r="L32" s="73"/>
      <c r="M32" s="73"/>
      <c r="N32" s="74"/>
      <c r="O32" s="73"/>
      <c r="P32" s="73"/>
      <c r="Q32" s="73">
        <v>20</v>
      </c>
      <c r="R32" s="75">
        <v>0.37</v>
      </c>
      <c r="S32" s="10">
        <f t="shared" si="1"/>
        <v>18.5</v>
      </c>
      <c r="T32" s="44">
        <f t="shared" si="2"/>
        <v>0</v>
      </c>
      <c r="U32" s="42"/>
    </row>
    <row r="33" spans="1:21" ht="168.75" customHeight="1">
      <c r="A33" s="7">
        <v>22</v>
      </c>
      <c r="B33" s="8" t="s">
        <v>39</v>
      </c>
      <c r="C33" s="59" t="s">
        <v>36</v>
      </c>
      <c r="D33" s="68">
        <f t="shared" si="0"/>
        <v>100</v>
      </c>
      <c r="E33" s="72">
        <v>35</v>
      </c>
      <c r="F33" s="73"/>
      <c r="G33" s="73">
        <v>25</v>
      </c>
      <c r="H33" s="73"/>
      <c r="I33" s="73"/>
      <c r="J33" s="73">
        <v>20</v>
      </c>
      <c r="K33" s="73"/>
      <c r="L33" s="73"/>
      <c r="M33" s="73"/>
      <c r="N33" s="74"/>
      <c r="O33" s="73"/>
      <c r="P33" s="73"/>
      <c r="Q33" s="73">
        <v>20</v>
      </c>
      <c r="R33" s="75">
        <v>0.37</v>
      </c>
      <c r="S33" s="10">
        <f t="shared" si="1"/>
        <v>37</v>
      </c>
      <c r="T33" s="44">
        <f t="shared" si="2"/>
        <v>0</v>
      </c>
      <c r="U33" s="42"/>
    </row>
    <row r="34" spans="1:21" ht="162.75" customHeight="1">
      <c r="A34" s="7">
        <v>23</v>
      </c>
      <c r="B34" s="8" t="s">
        <v>40</v>
      </c>
      <c r="C34" s="59" t="s">
        <v>33</v>
      </c>
      <c r="D34" s="68">
        <f t="shared" si="0"/>
        <v>100</v>
      </c>
      <c r="E34" s="72">
        <v>50</v>
      </c>
      <c r="F34" s="73"/>
      <c r="G34" s="73"/>
      <c r="H34" s="73"/>
      <c r="I34" s="73"/>
      <c r="J34" s="73">
        <v>20</v>
      </c>
      <c r="K34" s="73"/>
      <c r="L34" s="73">
        <v>10</v>
      </c>
      <c r="M34" s="73"/>
      <c r="N34" s="74"/>
      <c r="O34" s="73"/>
      <c r="P34" s="73"/>
      <c r="Q34" s="73">
        <v>20</v>
      </c>
      <c r="R34" s="75">
        <v>0.37</v>
      </c>
      <c r="S34" s="10">
        <f t="shared" si="1"/>
        <v>37</v>
      </c>
      <c r="T34" s="44">
        <f t="shared" si="2"/>
        <v>0</v>
      </c>
      <c r="U34" s="42"/>
    </row>
    <row r="35" spans="1:21" ht="179.25" customHeight="1">
      <c r="A35" s="7">
        <v>24</v>
      </c>
      <c r="B35" s="8" t="s">
        <v>41</v>
      </c>
      <c r="C35" s="59" t="s">
        <v>36</v>
      </c>
      <c r="D35" s="68">
        <f t="shared" si="0"/>
        <v>100</v>
      </c>
      <c r="E35" s="72">
        <v>50</v>
      </c>
      <c r="F35" s="73">
        <v>5</v>
      </c>
      <c r="G35" s="73">
        <v>5</v>
      </c>
      <c r="H35" s="73">
        <v>5</v>
      </c>
      <c r="I35" s="73">
        <v>5</v>
      </c>
      <c r="J35" s="73">
        <v>5</v>
      </c>
      <c r="K35" s="73"/>
      <c r="L35" s="73">
        <v>5</v>
      </c>
      <c r="M35" s="73"/>
      <c r="N35" s="74"/>
      <c r="O35" s="73"/>
      <c r="P35" s="73"/>
      <c r="Q35" s="73">
        <v>20</v>
      </c>
      <c r="R35" s="75">
        <v>0.37</v>
      </c>
      <c r="S35" s="10">
        <f t="shared" si="1"/>
        <v>37</v>
      </c>
      <c r="T35" s="44">
        <f t="shared" si="2"/>
        <v>0</v>
      </c>
      <c r="U35" s="42"/>
    </row>
    <row r="36" spans="1:21" ht="142.5" customHeight="1">
      <c r="A36" s="7">
        <v>25</v>
      </c>
      <c r="B36" s="8" t="s">
        <v>42</v>
      </c>
      <c r="C36" s="59" t="s">
        <v>33</v>
      </c>
      <c r="D36" s="68">
        <f t="shared" si="0"/>
        <v>100</v>
      </c>
      <c r="E36" s="72">
        <v>55</v>
      </c>
      <c r="F36" s="73">
        <v>5</v>
      </c>
      <c r="G36" s="73">
        <v>5</v>
      </c>
      <c r="H36" s="73">
        <v>5</v>
      </c>
      <c r="I36" s="73">
        <v>5</v>
      </c>
      <c r="J36" s="73">
        <v>5</v>
      </c>
      <c r="K36" s="73"/>
      <c r="L36" s="73"/>
      <c r="M36" s="73"/>
      <c r="N36" s="74"/>
      <c r="O36" s="73"/>
      <c r="P36" s="73"/>
      <c r="Q36" s="73">
        <v>20</v>
      </c>
      <c r="R36" s="75">
        <v>0.37</v>
      </c>
      <c r="S36" s="10">
        <f t="shared" si="1"/>
        <v>37</v>
      </c>
      <c r="T36" s="44">
        <f t="shared" si="2"/>
        <v>0</v>
      </c>
      <c r="U36" s="42"/>
    </row>
    <row r="37" spans="1:21" ht="162" customHeight="1">
      <c r="A37" s="7">
        <v>26</v>
      </c>
      <c r="B37" s="8" t="s">
        <v>43</v>
      </c>
      <c r="C37" s="59" t="s">
        <v>33</v>
      </c>
      <c r="D37" s="68">
        <f t="shared" si="0"/>
        <v>20</v>
      </c>
      <c r="E37" s="72"/>
      <c r="F37" s="73"/>
      <c r="G37" s="73"/>
      <c r="H37" s="73"/>
      <c r="I37" s="73"/>
      <c r="J37" s="73"/>
      <c r="K37" s="73"/>
      <c r="L37" s="73"/>
      <c r="M37" s="73"/>
      <c r="N37" s="74"/>
      <c r="O37" s="73"/>
      <c r="P37" s="73"/>
      <c r="Q37" s="73">
        <v>20</v>
      </c>
      <c r="R37" s="75">
        <v>0.37</v>
      </c>
      <c r="S37" s="10">
        <f t="shared" si="1"/>
        <v>7.4</v>
      </c>
      <c r="T37" s="44">
        <f t="shared" si="2"/>
        <v>0</v>
      </c>
      <c r="U37" s="42"/>
    </row>
    <row r="38" spans="1:21" ht="157.5" customHeight="1">
      <c r="A38" s="7">
        <v>27</v>
      </c>
      <c r="B38" s="8" t="s">
        <v>44</v>
      </c>
      <c r="C38" s="59" t="s">
        <v>33</v>
      </c>
      <c r="D38" s="68">
        <f t="shared" si="0"/>
        <v>50</v>
      </c>
      <c r="E38" s="72"/>
      <c r="F38" s="73">
        <v>5</v>
      </c>
      <c r="G38" s="73">
        <v>5</v>
      </c>
      <c r="H38" s="73">
        <v>5</v>
      </c>
      <c r="I38" s="73">
        <v>5</v>
      </c>
      <c r="J38" s="73">
        <v>5</v>
      </c>
      <c r="K38" s="73"/>
      <c r="L38" s="73">
        <v>5</v>
      </c>
      <c r="M38" s="73"/>
      <c r="N38" s="74"/>
      <c r="O38" s="73"/>
      <c r="P38" s="73"/>
      <c r="Q38" s="73">
        <v>20</v>
      </c>
      <c r="R38" s="75">
        <v>0.37</v>
      </c>
      <c r="S38" s="10">
        <f t="shared" si="1"/>
        <v>18.5</v>
      </c>
      <c r="T38" s="44">
        <f t="shared" si="2"/>
        <v>0</v>
      </c>
      <c r="U38" s="42"/>
    </row>
    <row r="39" spans="1:21" ht="177" customHeight="1">
      <c r="A39" s="7">
        <v>28</v>
      </c>
      <c r="B39" s="8" t="s">
        <v>45</v>
      </c>
      <c r="C39" s="59" t="s">
        <v>36</v>
      </c>
      <c r="D39" s="68">
        <f t="shared" si="0"/>
        <v>35</v>
      </c>
      <c r="E39" s="72">
        <v>15</v>
      </c>
      <c r="F39" s="73"/>
      <c r="G39" s="73"/>
      <c r="H39" s="73"/>
      <c r="I39" s="73"/>
      <c r="J39" s="73"/>
      <c r="K39" s="73"/>
      <c r="L39" s="73"/>
      <c r="M39" s="73"/>
      <c r="N39" s="74"/>
      <c r="O39" s="73"/>
      <c r="P39" s="73"/>
      <c r="Q39" s="73">
        <v>20</v>
      </c>
      <c r="R39" s="75">
        <v>0.37</v>
      </c>
      <c r="S39" s="10">
        <f t="shared" si="1"/>
        <v>12.95</v>
      </c>
      <c r="T39" s="44">
        <f t="shared" si="2"/>
        <v>0</v>
      </c>
      <c r="U39" s="42"/>
    </row>
    <row r="40" spans="1:21" ht="85.5" customHeight="1">
      <c r="A40" s="7">
        <v>29</v>
      </c>
      <c r="B40" s="8" t="s">
        <v>46</v>
      </c>
      <c r="C40" s="59" t="s">
        <v>12</v>
      </c>
      <c r="D40" s="68">
        <f t="shared" si="0"/>
        <v>1800</v>
      </c>
      <c r="E40" s="72">
        <v>100</v>
      </c>
      <c r="F40" s="73">
        <v>100</v>
      </c>
      <c r="G40" s="73">
        <v>100</v>
      </c>
      <c r="H40" s="73">
        <v>100</v>
      </c>
      <c r="I40" s="73">
        <v>100</v>
      </c>
      <c r="J40" s="73">
        <v>100</v>
      </c>
      <c r="K40" s="73">
        <v>100</v>
      </c>
      <c r="L40" s="73">
        <v>100</v>
      </c>
      <c r="M40" s="73"/>
      <c r="N40" s="74"/>
      <c r="O40" s="73"/>
      <c r="P40" s="73"/>
      <c r="Q40" s="73">
        <v>1000</v>
      </c>
      <c r="R40" s="75">
        <v>0.34</v>
      </c>
      <c r="S40" s="10">
        <f t="shared" si="1"/>
        <v>612</v>
      </c>
      <c r="T40" s="44">
        <f t="shared" si="2"/>
        <v>0</v>
      </c>
      <c r="U40" s="42"/>
    </row>
    <row r="41" spans="1:21" ht="128.25" customHeight="1">
      <c r="A41" s="7">
        <v>30</v>
      </c>
      <c r="B41" s="8" t="s">
        <v>47</v>
      </c>
      <c r="C41" s="59" t="s">
        <v>12</v>
      </c>
      <c r="D41" s="68">
        <f t="shared" si="0"/>
        <v>100</v>
      </c>
      <c r="E41" s="72"/>
      <c r="F41" s="73"/>
      <c r="G41" s="73"/>
      <c r="H41" s="73"/>
      <c r="I41" s="73">
        <v>50</v>
      </c>
      <c r="J41" s="73"/>
      <c r="K41" s="73"/>
      <c r="L41" s="73">
        <v>50</v>
      </c>
      <c r="M41" s="73"/>
      <c r="N41" s="74"/>
      <c r="O41" s="73"/>
      <c r="P41" s="73"/>
      <c r="Q41" s="73"/>
      <c r="R41" s="75">
        <v>0.46</v>
      </c>
      <c r="S41" s="10">
        <f t="shared" si="1"/>
        <v>46</v>
      </c>
      <c r="T41" s="44">
        <f t="shared" si="2"/>
        <v>0</v>
      </c>
      <c r="U41" s="42"/>
    </row>
    <row r="42" spans="1:21" ht="63" customHeight="1">
      <c r="A42" s="7">
        <v>31</v>
      </c>
      <c r="B42" s="8" t="s">
        <v>48</v>
      </c>
      <c r="C42" s="59" t="s">
        <v>49</v>
      </c>
      <c r="D42" s="68">
        <f t="shared" si="0"/>
        <v>15</v>
      </c>
      <c r="E42" s="72">
        <v>2</v>
      </c>
      <c r="F42" s="73">
        <v>2</v>
      </c>
      <c r="G42" s="73">
        <v>2</v>
      </c>
      <c r="H42" s="73">
        <v>2</v>
      </c>
      <c r="I42" s="73">
        <v>2</v>
      </c>
      <c r="J42" s="73">
        <v>2</v>
      </c>
      <c r="K42" s="73">
        <v>2</v>
      </c>
      <c r="L42" s="73"/>
      <c r="M42" s="73"/>
      <c r="N42" s="74"/>
      <c r="O42" s="73"/>
      <c r="P42" s="73">
        <v>1</v>
      </c>
      <c r="Q42" s="73"/>
      <c r="R42" s="75">
        <v>25.93</v>
      </c>
      <c r="S42" s="10">
        <f t="shared" si="1"/>
        <v>388.95</v>
      </c>
      <c r="T42" s="44">
        <f t="shared" si="2"/>
        <v>0</v>
      </c>
      <c r="U42" s="42"/>
    </row>
    <row r="43" spans="1:21" ht="69.75" customHeight="1">
      <c r="A43" s="7">
        <v>32</v>
      </c>
      <c r="B43" s="8" t="s">
        <v>50</v>
      </c>
      <c r="C43" s="59" t="s">
        <v>51</v>
      </c>
      <c r="D43" s="68">
        <f t="shared" si="0"/>
        <v>5</v>
      </c>
      <c r="E43" s="72"/>
      <c r="F43" s="73">
        <v>1</v>
      </c>
      <c r="G43" s="73"/>
      <c r="H43" s="73">
        <v>1</v>
      </c>
      <c r="I43" s="73">
        <v>1</v>
      </c>
      <c r="J43" s="73">
        <v>1</v>
      </c>
      <c r="K43" s="73"/>
      <c r="L43" s="73">
        <v>1</v>
      </c>
      <c r="M43" s="73"/>
      <c r="N43" s="74"/>
      <c r="O43" s="73"/>
      <c r="P43" s="73"/>
      <c r="Q43" s="73"/>
      <c r="R43" s="75">
        <v>31.48</v>
      </c>
      <c r="S43" s="10">
        <f t="shared" si="1"/>
        <v>157.4</v>
      </c>
      <c r="T43" s="44">
        <f t="shared" si="2"/>
        <v>0</v>
      </c>
      <c r="U43" s="42"/>
    </row>
    <row r="44" spans="1:21" ht="84" customHeight="1">
      <c r="A44" s="7">
        <v>33</v>
      </c>
      <c r="B44" s="8" t="s">
        <v>52</v>
      </c>
      <c r="C44" s="59" t="s">
        <v>53</v>
      </c>
      <c r="D44" s="68">
        <f t="shared" si="0"/>
        <v>45</v>
      </c>
      <c r="E44" s="72"/>
      <c r="F44" s="73">
        <v>1</v>
      </c>
      <c r="G44" s="73">
        <v>1</v>
      </c>
      <c r="H44" s="73">
        <v>1</v>
      </c>
      <c r="I44" s="73">
        <v>1</v>
      </c>
      <c r="J44" s="73">
        <v>1</v>
      </c>
      <c r="K44" s="73"/>
      <c r="L44" s="73"/>
      <c r="M44" s="73"/>
      <c r="N44" s="74"/>
      <c r="O44" s="73"/>
      <c r="P44" s="73"/>
      <c r="Q44" s="73">
        <v>40</v>
      </c>
      <c r="R44" s="75">
        <v>39.68</v>
      </c>
      <c r="S44" s="10">
        <f t="shared" si="1"/>
        <v>1785.6</v>
      </c>
      <c r="T44" s="44">
        <f t="shared" si="2"/>
        <v>0</v>
      </c>
      <c r="U44" s="42"/>
    </row>
    <row r="45" spans="1:21" ht="63.75" customHeight="1">
      <c r="A45" s="7">
        <v>34</v>
      </c>
      <c r="B45" s="8" t="s">
        <v>54</v>
      </c>
      <c r="C45" s="59" t="s">
        <v>55</v>
      </c>
      <c r="D45" s="68">
        <f t="shared" si="0"/>
        <v>14</v>
      </c>
      <c r="E45" s="72">
        <v>2</v>
      </c>
      <c r="F45" s="73">
        <v>1</v>
      </c>
      <c r="G45" s="73">
        <v>1</v>
      </c>
      <c r="H45" s="73">
        <v>1</v>
      </c>
      <c r="I45" s="73">
        <v>1</v>
      </c>
      <c r="J45" s="73">
        <v>1</v>
      </c>
      <c r="K45" s="73">
        <v>1</v>
      </c>
      <c r="L45" s="73"/>
      <c r="M45" s="73"/>
      <c r="N45" s="74"/>
      <c r="O45" s="73"/>
      <c r="P45" s="73"/>
      <c r="Q45" s="73">
        <v>6</v>
      </c>
      <c r="R45" s="75">
        <v>31.08</v>
      </c>
      <c r="S45" s="10">
        <f t="shared" si="1"/>
        <v>435.12</v>
      </c>
      <c r="T45" s="44">
        <f t="shared" si="2"/>
        <v>0</v>
      </c>
      <c r="U45" s="42"/>
    </row>
    <row r="46" spans="1:21" ht="87.75" customHeight="1">
      <c r="A46" s="7">
        <v>35</v>
      </c>
      <c r="B46" s="8" t="s">
        <v>56</v>
      </c>
      <c r="C46" s="59" t="s">
        <v>57</v>
      </c>
      <c r="D46" s="68">
        <f t="shared" si="0"/>
        <v>55</v>
      </c>
      <c r="E46" s="72"/>
      <c r="F46" s="73">
        <v>1</v>
      </c>
      <c r="G46" s="73">
        <v>1</v>
      </c>
      <c r="H46" s="73">
        <v>1</v>
      </c>
      <c r="I46" s="73">
        <v>1</v>
      </c>
      <c r="J46" s="73">
        <v>1</v>
      </c>
      <c r="K46" s="73"/>
      <c r="L46" s="73"/>
      <c r="M46" s="73"/>
      <c r="N46" s="74"/>
      <c r="O46" s="73"/>
      <c r="P46" s="73"/>
      <c r="Q46" s="73">
        <v>50</v>
      </c>
      <c r="R46" s="75">
        <v>10.43</v>
      </c>
      <c r="S46" s="10">
        <f t="shared" si="1"/>
        <v>573.65</v>
      </c>
      <c r="T46" s="44">
        <f t="shared" si="2"/>
        <v>0</v>
      </c>
      <c r="U46" s="42"/>
    </row>
    <row r="47" spans="1:21" ht="75" customHeight="1">
      <c r="A47" s="7">
        <v>36</v>
      </c>
      <c r="B47" s="8" t="s">
        <v>58</v>
      </c>
      <c r="C47" s="59" t="s">
        <v>59</v>
      </c>
      <c r="D47" s="68">
        <f t="shared" si="0"/>
        <v>10</v>
      </c>
      <c r="E47" s="72">
        <v>4</v>
      </c>
      <c r="F47" s="73">
        <v>1</v>
      </c>
      <c r="G47" s="73">
        <v>1</v>
      </c>
      <c r="H47" s="73">
        <v>1</v>
      </c>
      <c r="I47" s="73">
        <v>1</v>
      </c>
      <c r="J47" s="73">
        <v>1</v>
      </c>
      <c r="K47" s="73">
        <v>1</v>
      </c>
      <c r="L47" s="73"/>
      <c r="M47" s="73"/>
      <c r="N47" s="74"/>
      <c r="O47" s="73"/>
      <c r="P47" s="73"/>
      <c r="Q47" s="73"/>
      <c r="R47" s="75">
        <v>30.42</v>
      </c>
      <c r="S47" s="10">
        <f t="shared" si="1"/>
        <v>304.2</v>
      </c>
      <c r="T47" s="44">
        <f t="shared" si="2"/>
        <v>0</v>
      </c>
      <c r="U47" s="42"/>
    </row>
    <row r="48" spans="1:21" ht="87" customHeight="1">
      <c r="A48" s="7">
        <v>37</v>
      </c>
      <c r="B48" s="8" t="s">
        <v>60</v>
      </c>
      <c r="C48" s="59" t="s">
        <v>61</v>
      </c>
      <c r="D48" s="68">
        <f t="shared" si="0"/>
        <v>1190</v>
      </c>
      <c r="E48" s="72">
        <v>100</v>
      </c>
      <c r="F48" s="73">
        <v>10</v>
      </c>
      <c r="G48" s="73">
        <v>10</v>
      </c>
      <c r="H48" s="73">
        <v>10</v>
      </c>
      <c r="I48" s="73">
        <v>10</v>
      </c>
      <c r="J48" s="73">
        <v>10</v>
      </c>
      <c r="K48" s="73">
        <v>10</v>
      </c>
      <c r="L48" s="73">
        <v>10</v>
      </c>
      <c r="M48" s="73">
        <v>10</v>
      </c>
      <c r="N48" s="74"/>
      <c r="O48" s="73"/>
      <c r="P48" s="73">
        <v>10</v>
      </c>
      <c r="Q48" s="73">
        <v>1000</v>
      </c>
      <c r="R48" s="75">
        <v>0.5</v>
      </c>
      <c r="S48" s="10">
        <f t="shared" si="1"/>
        <v>595</v>
      </c>
      <c r="T48" s="44">
        <f t="shared" si="2"/>
        <v>0</v>
      </c>
      <c r="U48" s="42"/>
    </row>
    <row r="49" spans="1:21" ht="90" customHeight="1">
      <c r="A49" s="7">
        <v>38</v>
      </c>
      <c r="B49" s="8" t="s">
        <v>62</v>
      </c>
      <c r="C49" s="59" t="s">
        <v>63</v>
      </c>
      <c r="D49" s="68">
        <f t="shared" si="0"/>
        <v>80</v>
      </c>
      <c r="E49" s="72">
        <v>20</v>
      </c>
      <c r="F49" s="73">
        <v>2</v>
      </c>
      <c r="G49" s="73">
        <v>2</v>
      </c>
      <c r="H49" s="73">
        <v>2</v>
      </c>
      <c r="I49" s="73">
        <v>2</v>
      </c>
      <c r="J49" s="73">
        <v>2</v>
      </c>
      <c r="K49" s="73"/>
      <c r="L49" s="73"/>
      <c r="M49" s="73"/>
      <c r="N49" s="74"/>
      <c r="O49" s="73"/>
      <c r="P49" s="73"/>
      <c r="Q49" s="73">
        <v>50</v>
      </c>
      <c r="R49" s="75">
        <v>1.82</v>
      </c>
      <c r="S49" s="10">
        <f t="shared" si="1"/>
        <v>145.6</v>
      </c>
      <c r="T49" s="44">
        <f t="shared" si="2"/>
        <v>0</v>
      </c>
      <c r="U49" s="42"/>
    </row>
    <row r="50" spans="1:21" ht="85.5" customHeight="1">
      <c r="A50" s="7">
        <v>39</v>
      </c>
      <c r="B50" s="8" t="s">
        <v>64</v>
      </c>
      <c r="C50" s="59" t="s">
        <v>65</v>
      </c>
      <c r="D50" s="68">
        <f t="shared" si="0"/>
        <v>70</v>
      </c>
      <c r="E50" s="72">
        <v>25</v>
      </c>
      <c r="F50" s="73">
        <v>5</v>
      </c>
      <c r="G50" s="73">
        <v>5</v>
      </c>
      <c r="H50" s="73">
        <v>5</v>
      </c>
      <c r="I50" s="73">
        <v>5</v>
      </c>
      <c r="J50" s="73">
        <v>5</v>
      </c>
      <c r="K50" s="73"/>
      <c r="L50" s="73"/>
      <c r="M50" s="73">
        <v>10</v>
      </c>
      <c r="N50" s="74"/>
      <c r="O50" s="73"/>
      <c r="P50" s="73"/>
      <c r="Q50" s="73">
        <v>10</v>
      </c>
      <c r="R50" s="75">
        <v>4.61</v>
      </c>
      <c r="S50" s="10">
        <f t="shared" si="1"/>
        <v>322.7</v>
      </c>
      <c r="T50" s="44">
        <f t="shared" si="2"/>
        <v>0</v>
      </c>
      <c r="U50" s="42"/>
    </row>
    <row r="51" spans="1:21" ht="69.75" customHeight="1">
      <c r="A51" s="7">
        <v>40</v>
      </c>
      <c r="B51" s="8" t="s">
        <v>66</v>
      </c>
      <c r="C51" s="59" t="s">
        <v>12</v>
      </c>
      <c r="D51" s="68">
        <f t="shared" si="0"/>
        <v>175</v>
      </c>
      <c r="E51" s="72">
        <v>30</v>
      </c>
      <c r="F51" s="73">
        <v>15</v>
      </c>
      <c r="G51" s="73">
        <v>15</v>
      </c>
      <c r="H51" s="73">
        <v>15</v>
      </c>
      <c r="I51" s="73">
        <v>15</v>
      </c>
      <c r="J51" s="73">
        <v>15</v>
      </c>
      <c r="K51" s="73">
        <v>8</v>
      </c>
      <c r="L51" s="73">
        <v>6</v>
      </c>
      <c r="M51" s="73">
        <v>6</v>
      </c>
      <c r="N51" s="74"/>
      <c r="O51" s="73"/>
      <c r="P51" s="73"/>
      <c r="Q51" s="73">
        <v>50</v>
      </c>
      <c r="R51" s="75">
        <v>0.31</v>
      </c>
      <c r="S51" s="10">
        <f t="shared" si="1"/>
        <v>54.25</v>
      </c>
      <c r="T51" s="44">
        <f t="shared" si="2"/>
        <v>0</v>
      </c>
      <c r="U51" s="42"/>
    </row>
    <row r="52" spans="1:21" ht="80.25" customHeight="1">
      <c r="A52" s="7">
        <v>41</v>
      </c>
      <c r="B52" s="8" t="s">
        <v>67</v>
      </c>
      <c r="C52" s="59" t="s">
        <v>68</v>
      </c>
      <c r="D52" s="68">
        <f t="shared" si="0"/>
        <v>150</v>
      </c>
      <c r="E52" s="72">
        <v>30</v>
      </c>
      <c r="F52" s="73">
        <v>10</v>
      </c>
      <c r="G52" s="73">
        <v>10</v>
      </c>
      <c r="H52" s="73">
        <v>10</v>
      </c>
      <c r="I52" s="73">
        <v>10</v>
      </c>
      <c r="J52" s="73">
        <v>10</v>
      </c>
      <c r="K52" s="73">
        <v>20</v>
      </c>
      <c r="L52" s="73"/>
      <c r="M52" s="73"/>
      <c r="N52" s="74"/>
      <c r="O52" s="73"/>
      <c r="P52" s="73"/>
      <c r="Q52" s="73">
        <v>50</v>
      </c>
      <c r="R52" s="75">
        <v>0.58</v>
      </c>
      <c r="S52" s="10">
        <f t="shared" si="1"/>
        <v>87</v>
      </c>
      <c r="T52" s="44">
        <f t="shared" si="2"/>
        <v>0</v>
      </c>
      <c r="U52" s="42"/>
    </row>
    <row r="53" spans="1:21" ht="56.25" customHeight="1">
      <c r="A53" s="7">
        <v>42</v>
      </c>
      <c r="B53" s="8" t="s">
        <v>69</v>
      </c>
      <c r="C53" s="59" t="s">
        <v>70</v>
      </c>
      <c r="D53" s="68">
        <f t="shared" si="0"/>
        <v>55</v>
      </c>
      <c r="E53" s="72">
        <v>10</v>
      </c>
      <c r="F53" s="73">
        <v>5</v>
      </c>
      <c r="G53" s="73">
        <v>5</v>
      </c>
      <c r="H53" s="73">
        <v>5</v>
      </c>
      <c r="I53" s="73">
        <v>5</v>
      </c>
      <c r="J53" s="73">
        <v>5</v>
      </c>
      <c r="K53" s="73"/>
      <c r="L53" s="73"/>
      <c r="M53" s="73"/>
      <c r="N53" s="74"/>
      <c r="O53" s="73"/>
      <c r="P53" s="73"/>
      <c r="Q53" s="73">
        <v>20</v>
      </c>
      <c r="R53" s="75">
        <v>1.18</v>
      </c>
      <c r="S53" s="10">
        <f t="shared" si="1"/>
        <v>64.9</v>
      </c>
      <c r="T53" s="44">
        <f t="shared" si="2"/>
        <v>0</v>
      </c>
      <c r="U53" s="42"/>
    </row>
    <row r="54" spans="1:21" ht="54.75" customHeight="1">
      <c r="A54" s="7">
        <v>43</v>
      </c>
      <c r="B54" s="8" t="s">
        <v>71</v>
      </c>
      <c r="C54" s="59" t="s">
        <v>72</v>
      </c>
      <c r="D54" s="68">
        <f t="shared" si="0"/>
        <v>10</v>
      </c>
      <c r="E54" s="72"/>
      <c r="F54" s="73">
        <v>2</v>
      </c>
      <c r="G54" s="73">
        <v>2</v>
      </c>
      <c r="H54" s="73">
        <v>2</v>
      </c>
      <c r="I54" s="73">
        <v>2</v>
      </c>
      <c r="J54" s="73">
        <v>2</v>
      </c>
      <c r="K54" s="73"/>
      <c r="L54" s="73"/>
      <c r="M54" s="73"/>
      <c r="N54" s="74"/>
      <c r="O54" s="73"/>
      <c r="P54" s="73"/>
      <c r="Q54" s="73"/>
      <c r="R54" s="75">
        <v>1.76</v>
      </c>
      <c r="S54" s="10">
        <f t="shared" si="1"/>
        <v>17.6</v>
      </c>
      <c r="T54" s="44">
        <f t="shared" si="2"/>
        <v>0</v>
      </c>
      <c r="U54" s="42"/>
    </row>
    <row r="55" spans="1:21" ht="51" customHeight="1">
      <c r="A55" s="7">
        <v>44</v>
      </c>
      <c r="B55" s="8" t="s">
        <v>73</v>
      </c>
      <c r="C55" s="59" t="s">
        <v>72</v>
      </c>
      <c r="D55" s="68">
        <f t="shared" si="0"/>
        <v>30</v>
      </c>
      <c r="E55" s="72">
        <v>10</v>
      </c>
      <c r="F55" s="73">
        <v>2</v>
      </c>
      <c r="G55" s="73">
        <v>2</v>
      </c>
      <c r="H55" s="73">
        <v>2</v>
      </c>
      <c r="I55" s="73">
        <v>2</v>
      </c>
      <c r="J55" s="73">
        <v>2</v>
      </c>
      <c r="K55" s="73"/>
      <c r="L55" s="73"/>
      <c r="M55" s="73"/>
      <c r="N55" s="74"/>
      <c r="O55" s="73"/>
      <c r="P55" s="73"/>
      <c r="Q55" s="73">
        <v>10</v>
      </c>
      <c r="R55" s="75">
        <v>0.69</v>
      </c>
      <c r="S55" s="10">
        <f t="shared" si="1"/>
        <v>20.7</v>
      </c>
      <c r="T55" s="44">
        <f t="shared" si="2"/>
        <v>0</v>
      </c>
      <c r="U55" s="42"/>
    </row>
    <row r="56" spans="1:21" ht="51" customHeight="1">
      <c r="A56" s="7">
        <v>45</v>
      </c>
      <c r="B56" s="8" t="s">
        <v>74</v>
      </c>
      <c r="C56" s="59" t="s">
        <v>72</v>
      </c>
      <c r="D56" s="68">
        <f t="shared" si="0"/>
        <v>40</v>
      </c>
      <c r="E56" s="72">
        <v>20</v>
      </c>
      <c r="F56" s="73">
        <v>2</v>
      </c>
      <c r="G56" s="73">
        <v>2</v>
      </c>
      <c r="H56" s="73">
        <v>2</v>
      </c>
      <c r="I56" s="73">
        <v>2</v>
      </c>
      <c r="J56" s="73">
        <v>2</v>
      </c>
      <c r="K56" s="73"/>
      <c r="L56" s="73"/>
      <c r="M56" s="73"/>
      <c r="N56" s="74"/>
      <c r="O56" s="73"/>
      <c r="P56" s="73"/>
      <c r="Q56" s="73">
        <v>10</v>
      </c>
      <c r="R56" s="75">
        <v>0.8</v>
      </c>
      <c r="S56" s="10">
        <f t="shared" si="1"/>
        <v>32</v>
      </c>
      <c r="T56" s="44">
        <f t="shared" si="2"/>
        <v>0</v>
      </c>
      <c r="U56" s="42"/>
    </row>
    <row r="57" spans="1:21" ht="51" customHeight="1">
      <c r="A57" s="7">
        <v>46</v>
      </c>
      <c r="B57" s="8" t="s">
        <v>75</v>
      </c>
      <c r="C57" s="59" t="s">
        <v>72</v>
      </c>
      <c r="D57" s="68">
        <f t="shared" si="0"/>
        <v>30</v>
      </c>
      <c r="E57" s="72">
        <v>10</v>
      </c>
      <c r="F57" s="73">
        <v>2</v>
      </c>
      <c r="G57" s="73">
        <v>2</v>
      </c>
      <c r="H57" s="73">
        <v>2</v>
      </c>
      <c r="I57" s="73">
        <v>2</v>
      </c>
      <c r="J57" s="73">
        <v>2</v>
      </c>
      <c r="K57" s="73"/>
      <c r="L57" s="73"/>
      <c r="M57" s="73"/>
      <c r="N57" s="74"/>
      <c r="O57" s="73"/>
      <c r="P57" s="73"/>
      <c r="Q57" s="73">
        <v>10</v>
      </c>
      <c r="R57" s="75">
        <v>1.23</v>
      </c>
      <c r="S57" s="10">
        <f t="shared" si="1"/>
        <v>36.9</v>
      </c>
      <c r="T57" s="44">
        <f t="shared" si="2"/>
        <v>0</v>
      </c>
      <c r="U57" s="42"/>
    </row>
    <row r="58" spans="1:21" ht="51" customHeight="1">
      <c r="A58" s="7">
        <v>47</v>
      </c>
      <c r="B58" s="8" t="s">
        <v>76</v>
      </c>
      <c r="C58" s="59" t="s">
        <v>72</v>
      </c>
      <c r="D58" s="68">
        <f t="shared" si="0"/>
        <v>30</v>
      </c>
      <c r="E58" s="72">
        <v>10</v>
      </c>
      <c r="F58" s="73">
        <v>2</v>
      </c>
      <c r="G58" s="73">
        <v>2</v>
      </c>
      <c r="H58" s="73">
        <v>2</v>
      </c>
      <c r="I58" s="73">
        <v>2</v>
      </c>
      <c r="J58" s="73">
        <v>2</v>
      </c>
      <c r="K58" s="73"/>
      <c r="L58" s="73"/>
      <c r="M58" s="73"/>
      <c r="N58" s="74"/>
      <c r="O58" s="73"/>
      <c r="P58" s="73"/>
      <c r="Q58" s="73">
        <v>10</v>
      </c>
      <c r="R58" s="75">
        <v>1.66</v>
      </c>
      <c r="S58" s="10">
        <f t="shared" si="1"/>
        <v>49.8</v>
      </c>
      <c r="T58" s="44">
        <f t="shared" si="2"/>
        <v>0</v>
      </c>
      <c r="U58" s="42"/>
    </row>
    <row r="59" spans="1:21" ht="51" customHeight="1">
      <c r="A59" s="7">
        <v>48</v>
      </c>
      <c r="B59" s="8" t="s">
        <v>77</v>
      </c>
      <c r="C59" s="59" t="s">
        <v>72</v>
      </c>
      <c r="D59" s="68">
        <f t="shared" si="0"/>
        <v>30</v>
      </c>
      <c r="E59" s="72">
        <v>10</v>
      </c>
      <c r="F59" s="73">
        <v>2</v>
      </c>
      <c r="G59" s="73">
        <v>2</v>
      </c>
      <c r="H59" s="73">
        <v>2</v>
      </c>
      <c r="I59" s="73">
        <v>2</v>
      </c>
      <c r="J59" s="73">
        <v>2</v>
      </c>
      <c r="K59" s="73"/>
      <c r="L59" s="73"/>
      <c r="M59" s="73"/>
      <c r="N59" s="74"/>
      <c r="O59" s="73"/>
      <c r="P59" s="73"/>
      <c r="Q59" s="73">
        <v>10</v>
      </c>
      <c r="R59" s="75">
        <v>3.26</v>
      </c>
      <c r="S59" s="10">
        <f t="shared" si="1"/>
        <v>97.8</v>
      </c>
      <c r="T59" s="44">
        <f t="shared" si="2"/>
        <v>0</v>
      </c>
      <c r="U59" s="42"/>
    </row>
    <row r="60" spans="1:21" ht="49.5" customHeight="1">
      <c r="A60" s="7">
        <v>49</v>
      </c>
      <c r="B60" s="8" t="s">
        <v>78</v>
      </c>
      <c r="C60" s="59" t="s">
        <v>79</v>
      </c>
      <c r="D60" s="68">
        <f t="shared" si="0"/>
        <v>30</v>
      </c>
      <c r="E60" s="72">
        <v>10</v>
      </c>
      <c r="F60" s="73">
        <v>2</v>
      </c>
      <c r="G60" s="73">
        <v>2</v>
      </c>
      <c r="H60" s="73">
        <v>2</v>
      </c>
      <c r="I60" s="73">
        <v>2</v>
      </c>
      <c r="J60" s="73">
        <v>2</v>
      </c>
      <c r="K60" s="73"/>
      <c r="L60" s="73"/>
      <c r="M60" s="73"/>
      <c r="N60" s="74"/>
      <c r="O60" s="73"/>
      <c r="P60" s="73"/>
      <c r="Q60" s="73">
        <v>10</v>
      </c>
      <c r="R60" s="75">
        <v>4.1</v>
      </c>
      <c r="S60" s="10">
        <f t="shared" si="1"/>
        <v>123</v>
      </c>
      <c r="T60" s="44">
        <f t="shared" si="2"/>
        <v>0</v>
      </c>
      <c r="U60" s="42"/>
    </row>
    <row r="61" spans="1:21" ht="53.25" customHeight="1">
      <c r="A61" s="7">
        <v>50</v>
      </c>
      <c r="B61" s="8" t="s">
        <v>80</v>
      </c>
      <c r="C61" s="59" t="s">
        <v>81</v>
      </c>
      <c r="D61" s="68">
        <f t="shared" si="0"/>
        <v>550</v>
      </c>
      <c r="E61" s="72">
        <v>130</v>
      </c>
      <c r="F61" s="73">
        <v>30</v>
      </c>
      <c r="G61" s="73">
        <v>30</v>
      </c>
      <c r="H61" s="73">
        <v>30</v>
      </c>
      <c r="I61" s="73">
        <v>30</v>
      </c>
      <c r="J61" s="73">
        <v>30</v>
      </c>
      <c r="K61" s="73">
        <v>20</v>
      </c>
      <c r="L61" s="73"/>
      <c r="M61" s="73"/>
      <c r="N61" s="74"/>
      <c r="O61" s="73"/>
      <c r="P61" s="73"/>
      <c r="Q61" s="73">
        <v>250</v>
      </c>
      <c r="R61" s="75">
        <v>1.19</v>
      </c>
      <c r="S61" s="10">
        <f t="shared" si="1"/>
        <v>654.5</v>
      </c>
      <c r="T61" s="44">
        <f t="shared" si="2"/>
        <v>0</v>
      </c>
      <c r="U61" s="42"/>
    </row>
    <row r="62" spans="1:21" ht="51.75" customHeight="1">
      <c r="A62" s="7">
        <v>51</v>
      </c>
      <c r="B62" s="8" t="s">
        <v>82</v>
      </c>
      <c r="C62" s="59" t="s">
        <v>81</v>
      </c>
      <c r="D62" s="68">
        <f t="shared" si="0"/>
        <v>30</v>
      </c>
      <c r="E62" s="72">
        <v>20</v>
      </c>
      <c r="F62" s="73"/>
      <c r="G62" s="73">
        <v>10</v>
      </c>
      <c r="H62" s="73"/>
      <c r="I62" s="73"/>
      <c r="J62" s="73"/>
      <c r="K62" s="73"/>
      <c r="L62" s="73"/>
      <c r="M62" s="73"/>
      <c r="N62" s="74"/>
      <c r="O62" s="73"/>
      <c r="P62" s="73"/>
      <c r="Q62" s="73"/>
      <c r="R62" s="75">
        <v>0.76</v>
      </c>
      <c r="S62" s="10">
        <f t="shared" si="1"/>
        <v>22.8</v>
      </c>
      <c r="T62" s="44">
        <f t="shared" si="2"/>
        <v>0</v>
      </c>
      <c r="U62" s="42"/>
    </row>
    <row r="63" spans="1:21" ht="100.5" customHeight="1">
      <c r="A63" s="7">
        <v>52</v>
      </c>
      <c r="B63" s="8" t="s">
        <v>83</v>
      </c>
      <c r="C63" s="59" t="s">
        <v>12</v>
      </c>
      <c r="D63" s="68">
        <f t="shared" si="0"/>
        <v>75</v>
      </c>
      <c r="E63" s="72">
        <v>20</v>
      </c>
      <c r="F63" s="73">
        <v>2</v>
      </c>
      <c r="G63" s="73">
        <v>2</v>
      </c>
      <c r="H63" s="73">
        <v>2</v>
      </c>
      <c r="I63" s="73">
        <v>2</v>
      </c>
      <c r="J63" s="73">
        <v>2</v>
      </c>
      <c r="K63" s="73"/>
      <c r="L63" s="73"/>
      <c r="M63" s="73">
        <v>5</v>
      </c>
      <c r="N63" s="74"/>
      <c r="O63" s="73"/>
      <c r="P63" s="73"/>
      <c r="Q63" s="73">
        <v>40</v>
      </c>
      <c r="R63" s="75">
        <v>0.59</v>
      </c>
      <c r="S63" s="10">
        <f t="shared" si="1"/>
        <v>44.25</v>
      </c>
      <c r="T63" s="44">
        <f t="shared" si="2"/>
        <v>0</v>
      </c>
      <c r="U63" s="42"/>
    </row>
    <row r="64" spans="1:21" ht="106.5" customHeight="1">
      <c r="A64" s="7">
        <v>53</v>
      </c>
      <c r="B64" s="8" t="s">
        <v>84</v>
      </c>
      <c r="C64" s="59" t="s">
        <v>12</v>
      </c>
      <c r="D64" s="68">
        <f t="shared" si="0"/>
        <v>105</v>
      </c>
      <c r="E64" s="72">
        <v>20</v>
      </c>
      <c r="F64" s="73">
        <v>5</v>
      </c>
      <c r="G64" s="73">
        <v>5</v>
      </c>
      <c r="H64" s="73">
        <v>5</v>
      </c>
      <c r="I64" s="73">
        <v>5</v>
      </c>
      <c r="J64" s="73">
        <v>5</v>
      </c>
      <c r="K64" s="73">
        <v>10</v>
      </c>
      <c r="L64" s="73"/>
      <c r="M64" s="73">
        <v>5</v>
      </c>
      <c r="N64" s="74"/>
      <c r="O64" s="73"/>
      <c r="P64" s="73">
        <v>5</v>
      </c>
      <c r="Q64" s="73">
        <v>40</v>
      </c>
      <c r="R64" s="75">
        <v>0.59</v>
      </c>
      <c r="S64" s="10">
        <f t="shared" si="1"/>
        <v>61.95</v>
      </c>
      <c r="T64" s="44">
        <f t="shared" si="2"/>
        <v>0</v>
      </c>
      <c r="U64" s="42"/>
    </row>
    <row r="65" spans="1:21" ht="102.75" customHeight="1">
      <c r="A65" s="7">
        <v>54</v>
      </c>
      <c r="B65" s="8" t="s">
        <v>85</v>
      </c>
      <c r="C65" s="59" t="s">
        <v>12</v>
      </c>
      <c r="D65" s="68">
        <f t="shared" si="0"/>
        <v>85</v>
      </c>
      <c r="E65" s="72">
        <v>20</v>
      </c>
      <c r="F65" s="73">
        <v>5</v>
      </c>
      <c r="G65" s="73">
        <v>5</v>
      </c>
      <c r="H65" s="73">
        <v>5</v>
      </c>
      <c r="I65" s="73">
        <v>5</v>
      </c>
      <c r="J65" s="73">
        <v>5</v>
      </c>
      <c r="K65" s="73"/>
      <c r="L65" s="73"/>
      <c r="M65" s="73"/>
      <c r="N65" s="74"/>
      <c r="O65" s="73"/>
      <c r="P65" s="73"/>
      <c r="Q65" s="73">
        <v>40</v>
      </c>
      <c r="R65" s="75">
        <v>0.59</v>
      </c>
      <c r="S65" s="10">
        <f t="shared" si="1"/>
        <v>50.15</v>
      </c>
      <c r="T65" s="44">
        <f t="shared" si="2"/>
        <v>0</v>
      </c>
      <c r="U65" s="42"/>
    </row>
    <row r="66" spans="1:21" ht="101.25" customHeight="1">
      <c r="A66" s="7">
        <v>55</v>
      </c>
      <c r="B66" s="8" t="s">
        <v>86</v>
      </c>
      <c r="C66" s="59" t="s">
        <v>12</v>
      </c>
      <c r="D66" s="68">
        <f t="shared" si="0"/>
        <v>120</v>
      </c>
      <c r="E66" s="72">
        <v>50</v>
      </c>
      <c r="F66" s="73">
        <v>5</v>
      </c>
      <c r="G66" s="73">
        <v>5</v>
      </c>
      <c r="H66" s="73">
        <v>5</v>
      </c>
      <c r="I66" s="73">
        <v>5</v>
      </c>
      <c r="J66" s="73">
        <v>5</v>
      </c>
      <c r="K66" s="73"/>
      <c r="L66" s="73"/>
      <c r="M66" s="73">
        <v>5</v>
      </c>
      <c r="N66" s="74"/>
      <c r="O66" s="73"/>
      <c r="P66" s="73"/>
      <c r="Q66" s="73">
        <v>40</v>
      </c>
      <c r="R66" s="75">
        <v>0.59</v>
      </c>
      <c r="S66" s="10">
        <f t="shared" si="1"/>
        <v>70.8</v>
      </c>
      <c r="T66" s="44">
        <f t="shared" si="2"/>
        <v>0</v>
      </c>
      <c r="U66" s="42"/>
    </row>
    <row r="67" spans="1:21" ht="98.25" customHeight="1">
      <c r="A67" s="7">
        <v>56</v>
      </c>
      <c r="B67" s="8" t="s">
        <v>87</v>
      </c>
      <c r="C67" s="59" t="s">
        <v>12</v>
      </c>
      <c r="D67" s="68">
        <f t="shared" si="0"/>
        <v>100</v>
      </c>
      <c r="E67" s="72">
        <v>25</v>
      </c>
      <c r="F67" s="73">
        <v>5</v>
      </c>
      <c r="G67" s="73">
        <v>5</v>
      </c>
      <c r="H67" s="73">
        <v>5</v>
      </c>
      <c r="I67" s="73">
        <v>5</v>
      </c>
      <c r="J67" s="73">
        <v>5</v>
      </c>
      <c r="K67" s="73"/>
      <c r="L67" s="73"/>
      <c r="M67" s="73">
        <v>5</v>
      </c>
      <c r="N67" s="74"/>
      <c r="O67" s="73"/>
      <c r="P67" s="73">
        <v>5</v>
      </c>
      <c r="Q67" s="73">
        <v>40</v>
      </c>
      <c r="R67" s="75">
        <v>0.59</v>
      </c>
      <c r="S67" s="10">
        <f t="shared" si="1"/>
        <v>59</v>
      </c>
      <c r="T67" s="44">
        <f t="shared" si="2"/>
        <v>0</v>
      </c>
      <c r="U67" s="42"/>
    </row>
    <row r="68" spans="1:21" ht="102.75" customHeight="1">
      <c r="A68" s="7">
        <v>57</v>
      </c>
      <c r="B68" s="8" t="s">
        <v>88</v>
      </c>
      <c r="C68" s="59" t="s">
        <v>12</v>
      </c>
      <c r="D68" s="68">
        <f t="shared" si="0"/>
        <v>95</v>
      </c>
      <c r="E68" s="72">
        <v>25</v>
      </c>
      <c r="F68" s="73">
        <v>5</v>
      </c>
      <c r="G68" s="73">
        <v>5</v>
      </c>
      <c r="H68" s="73">
        <v>5</v>
      </c>
      <c r="I68" s="73">
        <v>5</v>
      </c>
      <c r="J68" s="73">
        <v>5</v>
      </c>
      <c r="K68" s="73"/>
      <c r="L68" s="73"/>
      <c r="M68" s="73">
        <v>5</v>
      </c>
      <c r="N68" s="74"/>
      <c r="O68" s="73"/>
      <c r="P68" s="73"/>
      <c r="Q68" s="73">
        <v>40</v>
      </c>
      <c r="R68" s="75">
        <v>0.59</v>
      </c>
      <c r="S68" s="10">
        <f t="shared" si="1"/>
        <v>56.05</v>
      </c>
      <c r="T68" s="44">
        <f t="shared" si="2"/>
        <v>0</v>
      </c>
      <c r="U68" s="42"/>
    </row>
    <row r="69" spans="1:21" ht="107.25" customHeight="1">
      <c r="A69" s="7">
        <v>58</v>
      </c>
      <c r="B69" s="8" t="s">
        <v>89</v>
      </c>
      <c r="C69" s="59" t="s">
        <v>12</v>
      </c>
      <c r="D69" s="68">
        <f t="shared" si="0"/>
        <v>65</v>
      </c>
      <c r="E69" s="72">
        <v>20</v>
      </c>
      <c r="F69" s="73"/>
      <c r="G69" s="73"/>
      <c r="H69" s="73"/>
      <c r="I69" s="73"/>
      <c r="J69" s="73"/>
      <c r="K69" s="73"/>
      <c r="L69" s="73"/>
      <c r="M69" s="73">
        <v>5</v>
      </c>
      <c r="N69" s="74"/>
      <c r="O69" s="73"/>
      <c r="P69" s="73"/>
      <c r="Q69" s="73">
        <v>40</v>
      </c>
      <c r="R69" s="75">
        <v>0.59</v>
      </c>
      <c r="S69" s="10">
        <f t="shared" si="1"/>
        <v>38.35</v>
      </c>
      <c r="T69" s="44">
        <f t="shared" si="2"/>
        <v>0</v>
      </c>
      <c r="U69" s="42"/>
    </row>
    <row r="70" spans="1:21" ht="67.5" customHeight="1">
      <c r="A70" s="7">
        <v>59</v>
      </c>
      <c r="B70" s="8" t="s">
        <v>90</v>
      </c>
      <c r="C70" s="59" t="s">
        <v>12</v>
      </c>
      <c r="D70" s="68">
        <f t="shared" si="0"/>
        <v>380</v>
      </c>
      <c r="E70" s="72">
        <v>50</v>
      </c>
      <c r="F70" s="73">
        <v>40</v>
      </c>
      <c r="G70" s="73">
        <v>40</v>
      </c>
      <c r="H70" s="73">
        <v>40</v>
      </c>
      <c r="I70" s="73">
        <v>40</v>
      </c>
      <c r="J70" s="73">
        <v>40</v>
      </c>
      <c r="K70" s="73">
        <v>15</v>
      </c>
      <c r="L70" s="73"/>
      <c r="M70" s="73"/>
      <c r="N70" s="74"/>
      <c r="O70" s="73"/>
      <c r="P70" s="73">
        <v>15</v>
      </c>
      <c r="Q70" s="73">
        <v>100</v>
      </c>
      <c r="R70" s="75">
        <v>0.89</v>
      </c>
      <c r="S70" s="10">
        <f t="shared" si="1"/>
        <v>338.2</v>
      </c>
      <c r="T70" s="44">
        <f t="shared" si="2"/>
        <v>0</v>
      </c>
      <c r="U70" s="42"/>
    </row>
    <row r="71" spans="1:21" ht="104.25" customHeight="1">
      <c r="A71" s="7">
        <v>60</v>
      </c>
      <c r="B71" s="8" t="s">
        <v>195</v>
      </c>
      <c r="C71" s="59" t="s">
        <v>12</v>
      </c>
      <c r="D71" s="68">
        <f t="shared" si="0"/>
        <v>700</v>
      </c>
      <c r="E71" s="72">
        <v>55</v>
      </c>
      <c r="F71" s="73">
        <v>80</v>
      </c>
      <c r="G71" s="73">
        <v>80</v>
      </c>
      <c r="H71" s="73">
        <v>80</v>
      </c>
      <c r="I71" s="73">
        <v>80</v>
      </c>
      <c r="J71" s="73">
        <v>80</v>
      </c>
      <c r="K71" s="73">
        <v>30</v>
      </c>
      <c r="L71" s="73"/>
      <c r="M71" s="73"/>
      <c r="N71" s="74"/>
      <c r="O71" s="73"/>
      <c r="P71" s="73">
        <v>15</v>
      </c>
      <c r="Q71" s="73">
        <v>200</v>
      </c>
      <c r="R71" s="75">
        <v>0.23</v>
      </c>
      <c r="S71" s="10">
        <f t="shared" si="1"/>
        <v>161</v>
      </c>
      <c r="T71" s="44">
        <f t="shared" si="2"/>
        <v>0</v>
      </c>
      <c r="U71" s="42"/>
    </row>
    <row r="72" spans="1:21" ht="69.75" customHeight="1">
      <c r="A72" s="7">
        <v>61</v>
      </c>
      <c r="B72" s="8" t="s">
        <v>92</v>
      </c>
      <c r="C72" s="59" t="s">
        <v>12</v>
      </c>
      <c r="D72" s="68">
        <f t="shared" si="0"/>
        <v>50</v>
      </c>
      <c r="E72" s="72"/>
      <c r="F72" s="73"/>
      <c r="G72" s="73"/>
      <c r="H72" s="73"/>
      <c r="I72" s="73"/>
      <c r="J72" s="73"/>
      <c r="K72" s="73"/>
      <c r="L72" s="73"/>
      <c r="M72" s="73"/>
      <c r="N72" s="74"/>
      <c r="O72" s="73"/>
      <c r="P72" s="73"/>
      <c r="Q72" s="73">
        <v>50</v>
      </c>
      <c r="R72" s="75">
        <v>0.17</v>
      </c>
      <c r="S72" s="10">
        <f t="shared" si="1"/>
        <v>8.5</v>
      </c>
      <c r="T72" s="44">
        <f t="shared" si="2"/>
        <v>0</v>
      </c>
      <c r="U72" s="42"/>
    </row>
    <row r="73" spans="1:21" ht="79.5" customHeight="1">
      <c r="A73" s="7">
        <v>62</v>
      </c>
      <c r="B73" s="8" t="s">
        <v>93</v>
      </c>
      <c r="C73" s="59" t="s">
        <v>12</v>
      </c>
      <c r="D73" s="68">
        <f t="shared" si="0"/>
        <v>450</v>
      </c>
      <c r="E73" s="72">
        <v>85</v>
      </c>
      <c r="F73" s="73">
        <v>30</v>
      </c>
      <c r="G73" s="73">
        <v>30</v>
      </c>
      <c r="H73" s="73">
        <v>30</v>
      </c>
      <c r="I73" s="73">
        <v>30</v>
      </c>
      <c r="J73" s="73">
        <v>30</v>
      </c>
      <c r="K73" s="73"/>
      <c r="L73" s="73">
        <v>15</v>
      </c>
      <c r="M73" s="73"/>
      <c r="N73" s="74"/>
      <c r="O73" s="73"/>
      <c r="P73" s="73"/>
      <c r="Q73" s="73">
        <v>200</v>
      </c>
      <c r="R73" s="75">
        <v>0.42</v>
      </c>
      <c r="S73" s="10">
        <f t="shared" si="1"/>
        <v>189</v>
      </c>
      <c r="T73" s="44">
        <f t="shared" si="2"/>
        <v>0</v>
      </c>
      <c r="U73" s="42"/>
    </row>
    <row r="74" spans="1:21" ht="68.25" customHeight="1">
      <c r="A74" s="7">
        <v>63</v>
      </c>
      <c r="B74" s="8" t="s">
        <v>94</v>
      </c>
      <c r="C74" s="59" t="s">
        <v>12</v>
      </c>
      <c r="D74" s="68">
        <f t="shared" si="0"/>
        <v>920</v>
      </c>
      <c r="E74" s="72">
        <v>250</v>
      </c>
      <c r="F74" s="73">
        <v>50</v>
      </c>
      <c r="G74" s="73">
        <v>50</v>
      </c>
      <c r="H74" s="73">
        <v>50</v>
      </c>
      <c r="I74" s="73">
        <v>50</v>
      </c>
      <c r="J74" s="73">
        <v>50</v>
      </c>
      <c r="K74" s="73"/>
      <c r="L74" s="73">
        <v>120</v>
      </c>
      <c r="M74" s="73"/>
      <c r="N74" s="74"/>
      <c r="O74" s="73"/>
      <c r="P74" s="73"/>
      <c r="Q74" s="73">
        <v>300</v>
      </c>
      <c r="R74" s="75">
        <v>0.41</v>
      </c>
      <c r="S74" s="10">
        <f t="shared" si="1"/>
        <v>377.2</v>
      </c>
      <c r="T74" s="44">
        <f t="shared" si="2"/>
        <v>0</v>
      </c>
      <c r="U74" s="42"/>
    </row>
    <row r="75" spans="1:21" ht="64.5" customHeight="1">
      <c r="A75" s="7">
        <v>64</v>
      </c>
      <c r="B75" s="8" t="s">
        <v>95</v>
      </c>
      <c r="C75" s="59" t="s">
        <v>12</v>
      </c>
      <c r="D75" s="68">
        <f t="shared" si="0"/>
        <v>30</v>
      </c>
      <c r="E75" s="72">
        <v>5</v>
      </c>
      <c r="F75" s="73">
        <v>3</v>
      </c>
      <c r="G75" s="73">
        <v>3</v>
      </c>
      <c r="H75" s="73">
        <v>3</v>
      </c>
      <c r="I75" s="73">
        <v>3</v>
      </c>
      <c r="J75" s="73">
        <v>3</v>
      </c>
      <c r="K75" s="73"/>
      <c r="L75" s="73"/>
      <c r="M75" s="73"/>
      <c r="N75" s="74"/>
      <c r="O75" s="73"/>
      <c r="P75" s="73"/>
      <c r="Q75" s="73">
        <v>10</v>
      </c>
      <c r="R75" s="75">
        <v>0.66</v>
      </c>
      <c r="S75" s="10">
        <f t="shared" si="1"/>
        <v>19.8</v>
      </c>
      <c r="T75" s="44">
        <f t="shared" si="2"/>
        <v>0</v>
      </c>
      <c r="U75" s="42"/>
    </row>
    <row r="76" spans="1:21" ht="54" customHeight="1">
      <c r="A76" s="7">
        <v>65</v>
      </c>
      <c r="B76" s="8" t="s">
        <v>96</v>
      </c>
      <c r="C76" s="59" t="s">
        <v>12</v>
      </c>
      <c r="D76" s="68">
        <f aca="true" t="shared" si="3" ref="D76:D139">SUM(E76:Q76)</f>
        <v>52</v>
      </c>
      <c r="E76" s="72">
        <v>15</v>
      </c>
      <c r="F76" s="73">
        <v>3</v>
      </c>
      <c r="G76" s="73">
        <v>3</v>
      </c>
      <c r="H76" s="73">
        <v>3</v>
      </c>
      <c r="I76" s="73">
        <v>3</v>
      </c>
      <c r="J76" s="73">
        <v>3</v>
      </c>
      <c r="K76" s="73">
        <v>2</v>
      </c>
      <c r="L76" s="73"/>
      <c r="M76" s="73"/>
      <c r="N76" s="74"/>
      <c r="O76" s="73"/>
      <c r="P76" s="73"/>
      <c r="Q76" s="73">
        <v>20</v>
      </c>
      <c r="R76" s="75">
        <v>1.21</v>
      </c>
      <c r="S76" s="10">
        <f t="shared" si="1"/>
        <v>62.92</v>
      </c>
      <c r="T76" s="44">
        <f t="shared" si="2"/>
        <v>0</v>
      </c>
      <c r="U76" s="42"/>
    </row>
    <row r="77" spans="1:21" ht="146.25" customHeight="1">
      <c r="A77" s="7">
        <v>66</v>
      </c>
      <c r="B77" s="8" t="s">
        <v>97</v>
      </c>
      <c r="C77" s="59" t="s">
        <v>12</v>
      </c>
      <c r="D77" s="68">
        <f t="shared" si="3"/>
        <v>15</v>
      </c>
      <c r="E77" s="72">
        <v>3</v>
      </c>
      <c r="F77" s="73"/>
      <c r="G77" s="73"/>
      <c r="H77" s="73">
        <v>3</v>
      </c>
      <c r="I77" s="73"/>
      <c r="J77" s="73">
        <v>2</v>
      </c>
      <c r="K77" s="73">
        <v>1</v>
      </c>
      <c r="L77" s="73">
        <v>1</v>
      </c>
      <c r="M77" s="73"/>
      <c r="N77" s="74"/>
      <c r="O77" s="73"/>
      <c r="P77" s="73"/>
      <c r="Q77" s="73">
        <v>5</v>
      </c>
      <c r="R77" s="75">
        <v>26.01</v>
      </c>
      <c r="S77" s="10">
        <f aca="true" t="shared" si="4" ref="S77:S140">ROUND(R77*D77,2)</f>
        <v>390.15</v>
      </c>
      <c r="T77" s="44">
        <f aca="true" t="shared" si="5" ref="T77:T140">SUM(E77:Q77)-D77</f>
        <v>0</v>
      </c>
      <c r="U77" s="42"/>
    </row>
    <row r="78" spans="1:21" ht="18" customHeight="1">
      <c r="A78" s="7">
        <v>67</v>
      </c>
      <c r="B78" s="8" t="s">
        <v>98</v>
      </c>
      <c r="C78" s="59" t="s">
        <v>12</v>
      </c>
      <c r="D78" s="68">
        <f t="shared" si="3"/>
        <v>100</v>
      </c>
      <c r="E78" s="72">
        <v>10</v>
      </c>
      <c r="F78" s="73">
        <v>10</v>
      </c>
      <c r="G78" s="73">
        <v>10</v>
      </c>
      <c r="H78" s="73">
        <v>10</v>
      </c>
      <c r="I78" s="73">
        <v>10</v>
      </c>
      <c r="J78" s="73">
        <v>10</v>
      </c>
      <c r="K78" s="73"/>
      <c r="L78" s="73"/>
      <c r="M78" s="73">
        <v>20</v>
      </c>
      <c r="N78" s="74"/>
      <c r="O78" s="73"/>
      <c r="P78" s="73"/>
      <c r="Q78" s="73">
        <v>20</v>
      </c>
      <c r="R78" s="75">
        <v>1.12</v>
      </c>
      <c r="S78" s="10">
        <f t="shared" si="4"/>
        <v>112</v>
      </c>
      <c r="T78" s="44">
        <f t="shared" si="5"/>
        <v>0</v>
      </c>
      <c r="U78" s="42"/>
    </row>
    <row r="79" spans="1:21" ht="20.25" customHeight="1">
      <c r="A79" s="7">
        <v>68</v>
      </c>
      <c r="B79" s="8" t="s">
        <v>99</v>
      </c>
      <c r="C79" s="59" t="s">
        <v>12</v>
      </c>
      <c r="D79" s="68">
        <f t="shared" si="3"/>
        <v>100</v>
      </c>
      <c r="E79" s="72"/>
      <c r="F79" s="73">
        <v>5</v>
      </c>
      <c r="G79" s="73">
        <v>5</v>
      </c>
      <c r="H79" s="73">
        <v>5</v>
      </c>
      <c r="I79" s="73">
        <v>5</v>
      </c>
      <c r="J79" s="73">
        <v>5</v>
      </c>
      <c r="K79" s="73">
        <v>20</v>
      </c>
      <c r="L79" s="73"/>
      <c r="M79" s="73"/>
      <c r="N79" s="74"/>
      <c r="O79" s="73"/>
      <c r="P79" s="73">
        <v>5</v>
      </c>
      <c r="Q79" s="73">
        <v>50</v>
      </c>
      <c r="R79" s="75">
        <v>0.27</v>
      </c>
      <c r="S79" s="10">
        <f t="shared" si="4"/>
        <v>27</v>
      </c>
      <c r="T79" s="44">
        <f t="shared" si="5"/>
        <v>0</v>
      </c>
      <c r="U79" s="42"/>
    </row>
    <row r="80" spans="1:21" ht="82.5" customHeight="1">
      <c r="A80" s="7">
        <v>69</v>
      </c>
      <c r="B80" s="8" t="s">
        <v>100</v>
      </c>
      <c r="C80" s="59" t="s">
        <v>12</v>
      </c>
      <c r="D80" s="68">
        <f t="shared" si="3"/>
        <v>27</v>
      </c>
      <c r="E80" s="72">
        <v>5</v>
      </c>
      <c r="F80" s="73">
        <v>2</v>
      </c>
      <c r="G80" s="73">
        <v>2</v>
      </c>
      <c r="H80" s="73">
        <v>2</v>
      </c>
      <c r="I80" s="73">
        <v>2</v>
      </c>
      <c r="J80" s="73">
        <v>2</v>
      </c>
      <c r="K80" s="73">
        <v>2</v>
      </c>
      <c r="L80" s="73"/>
      <c r="M80" s="73"/>
      <c r="N80" s="74"/>
      <c r="O80" s="73"/>
      <c r="P80" s="73"/>
      <c r="Q80" s="73">
        <v>10</v>
      </c>
      <c r="R80" s="75">
        <v>0.86</v>
      </c>
      <c r="S80" s="10">
        <f t="shared" si="4"/>
        <v>23.22</v>
      </c>
      <c r="T80" s="44">
        <f t="shared" si="5"/>
        <v>0</v>
      </c>
      <c r="U80" s="42"/>
    </row>
    <row r="81" spans="1:21" ht="84" customHeight="1">
      <c r="A81" s="7">
        <v>70</v>
      </c>
      <c r="B81" s="8" t="s">
        <v>101</v>
      </c>
      <c r="C81" s="59" t="s">
        <v>102</v>
      </c>
      <c r="D81" s="68">
        <f t="shared" si="3"/>
        <v>1</v>
      </c>
      <c r="E81" s="72">
        <v>1</v>
      </c>
      <c r="F81" s="73"/>
      <c r="G81" s="73"/>
      <c r="H81" s="73"/>
      <c r="I81" s="73"/>
      <c r="J81" s="73"/>
      <c r="K81" s="73"/>
      <c r="L81" s="73"/>
      <c r="M81" s="73"/>
      <c r="N81" s="74"/>
      <c r="O81" s="73"/>
      <c r="P81" s="73"/>
      <c r="Q81" s="73"/>
      <c r="R81" s="75">
        <v>18.25</v>
      </c>
      <c r="S81" s="10">
        <f t="shared" si="4"/>
        <v>18.25</v>
      </c>
      <c r="T81" s="44">
        <f t="shared" si="5"/>
        <v>0</v>
      </c>
      <c r="U81" s="42"/>
    </row>
    <row r="82" spans="1:21" ht="83.25" customHeight="1">
      <c r="A82" s="7">
        <v>71</v>
      </c>
      <c r="B82" s="8" t="s">
        <v>103</v>
      </c>
      <c r="C82" s="59" t="s">
        <v>104</v>
      </c>
      <c r="D82" s="68">
        <f t="shared" si="3"/>
        <v>1</v>
      </c>
      <c r="E82" s="72">
        <v>1</v>
      </c>
      <c r="F82" s="73"/>
      <c r="G82" s="73"/>
      <c r="H82" s="73"/>
      <c r="I82" s="73"/>
      <c r="J82" s="73"/>
      <c r="K82" s="73"/>
      <c r="L82" s="73"/>
      <c r="M82" s="73"/>
      <c r="N82" s="74"/>
      <c r="O82" s="73"/>
      <c r="P82" s="73"/>
      <c r="Q82" s="73"/>
      <c r="R82" s="75">
        <v>17.86</v>
      </c>
      <c r="S82" s="10">
        <f t="shared" si="4"/>
        <v>17.86</v>
      </c>
      <c r="T82" s="44">
        <f t="shared" si="5"/>
        <v>0</v>
      </c>
      <c r="U82" s="42"/>
    </row>
    <row r="83" spans="1:21" ht="58.5" customHeight="1">
      <c r="A83" s="7">
        <v>72</v>
      </c>
      <c r="B83" s="8" t="s">
        <v>105</v>
      </c>
      <c r="C83" s="59" t="s">
        <v>106</v>
      </c>
      <c r="D83" s="68">
        <f t="shared" si="3"/>
        <v>2</v>
      </c>
      <c r="E83" s="72">
        <v>1</v>
      </c>
      <c r="F83" s="73"/>
      <c r="G83" s="73"/>
      <c r="H83" s="73"/>
      <c r="I83" s="73"/>
      <c r="J83" s="73"/>
      <c r="K83" s="73"/>
      <c r="L83" s="73"/>
      <c r="M83" s="73">
        <v>1</v>
      </c>
      <c r="N83" s="74"/>
      <c r="O83" s="73"/>
      <c r="P83" s="73"/>
      <c r="Q83" s="73"/>
      <c r="R83" s="75">
        <v>17.86</v>
      </c>
      <c r="S83" s="10">
        <f t="shared" si="4"/>
        <v>35.72</v>
      </c>
      <c r="T83" s="44">
        <f t="shared" si="5"/>
        <v>0</v>
      </c>
      <c r="U83" s="42"/>
    </row>
    <row r="84" spans="1:21" ht="163.5" customHeight="1">
      <c r="A84" s="7">
        <v>73</v>
      </c>
      <c r="B84" s="8" t="s">
        <v>107</v>
      </c>
      <c r="C84" s="59" t="s">
        <v>12</v>
      </c>
      <c r="D84" s="68">
        <f t="shared" si="3"/>
        <v>55</v>
      </c>
      <c r="E84" s="72">
        <v>10</v>
      </c>
      <c r="F84" s="73"/>
      <c r="G84" s="73">
        <v>5</v>
      </c>
      <c r="H84" s="73"/>
      <c r="I84" s="73"/>
      <c r="J84" s="73">
        <v>10</v>
      </c>
      <c r="K84" s="73"/>
      <c r="L84" s="73"/>
      <c r="M84" s="73"/>
      <c r="N84" s="74"/>
      <c r="O84" s="73"/>
      <c r="P84" s="73"/>
      <c r="Q84" s="73">
        <v>30</v>
      </c>
      <c r="R84" s="75">
        <v>3.65</v>
      </c>
      <c r="S84" s="10">
        <f t="shared" si="4"/>
        <v>200.75</v>
      </c>
      <c r="T84" s="44">
        <f t="shared" si="5"/>
        <v>0</v>
      </c>
      <c r="U84" s="42"/>
    </row>
    <row r="85" spans="1:21" ht="150.75" customHeight="1">
      <c r="A85" s="7">
        <v>74</v>
      </c>
      <c r="B85" s="8" t="s">
        <v>108</v>
      </c>
      <c r="C85" s="59" t="s">
        <v>12</v>
      </c>
      <c r="D85" s="68">
        <f t="shared" si="3"/>
        <v>120</v>
      </c>
      <c r="E85" s="72">
        <v>10</v>
      </c>
      <c r="F85" s="73"/>
      <c r="G85" s="73">
        <v>35</v>
      </c>
      <c r="H85" s="73"/>
      <c r="I85" s="73"/>
      <c r="J85" s="73">
        <v>10</v>
      </c>
      <c r="K85" s="73">
        <v>30</v>
      </c>
      <c r="L85" s="73"/>
      <c r="M85" s="73"/>
      <c r="N85" s="74"/>
      <c r="O85" s="73"/>
      <c r="P85" s="73">
        <v>5</v>
      </c>
      <c r="Q85" s="73">
        <v>30</v>
      </c>
      <c r="R85" s="75">
        <v>3.65</v>
      </c>
      <c r="S85" s="10">
        <f t="shared" si="4"/>
        <v>438</v>
      </c>
      <c r="T85" s="44">
        <f t="shared" si="5"/>
        <v>0</v>
      </c>
      <c r="U85" s="42"/>
    </row>
    <row r="86" spans="1:21" ht="155.25" customHeight="1">
      <c r="A86" s="7">
        <v>75</v>
      </c>
      <c r="B86" s="8" t="s">
        <v>109</v>
      </c>
      <c r="C86" s="59" t="s">
        <v>12</v>
      </c>
      <c r="D86" s="68">
        <f t="shared" si="3"/>
        <v>130</v>
      </c>
      <c r="E86" s="72"/>
      <c r="F86" s="73"/>
      <c r="G86" s="73">
        <v>30</v>
      </c>
      <c r="H86" s="73"/>
      <c r="I86" s="73">
        <v>50</v>
      </c>
      <c r="J86" s="73">
        <v>10</v>
      </c>
      <c r="K86" s="73"/>
      <c r="L86" s="73"/>
      <c r="M86" s="73">
        <v>5</v>
      </c>
      <c r="N86" s="74"/>
      <c r="O86" s="73"/>
      <c r="P86" s="73">
        <v>5</v>
      </c>
      <c r="Q86" s="73">
        <v>30</v>
      </c>
      <c r="R86" s="75">
        <v>3.65</v>
      </c>
      <c r="S86" s="10">
        <f t="shared" si="4"/>
        <v>474.5</v>
      </c>
      <c r="T86" s="44">
        <f t="shared" si="5"/>
        <v>0</v>
      </c>
      <c r="U86" s="42"/>
    </row>
    <row r="87" spans="1:21" ht="156" customHeight="1">
      <c r="A87" s="7">
        <v>76</v>
      </c>
      <c r="B87" s="8" t="s">
        <v>110</v>
      </c>
      <c r="C87" s="59" t="s">
        <v>12</v>
      </c>
      <c r="D87" s="68">
        <f t="shared" si="3"/>
        <v>100</v>
      </c>
      <c r="E87" s="72">
        <v>10</v>
      </c>
      <c r="F87" s="73"/>
      <c r="G87" s="73"/>
      <c r="H87" s="73"/>
      <c r="I87" s="73">
        <v>35</v>
      </c>
      <c r="J87" s="73">
        <v>10</v>
      </c>
      <c r="K87" s="73"/>
      <c r="L87" s="73"/>
      <c r="M87" s="73">
        <v>5</v>
      </c>
      <c r="N87" s="74"/>
      <c r="O87" s="73"/>
      <c r="P87" s="73">
        <v>10</v>
      </c>
      <c r="Q87" s="73">
        <v>30</v>
      </c>
      <c r="R87" s="75">
        <v>3.65</v>
      </c>
      <c r="S87" s="10">
        <f t="shared" si="4"/>
        <v>365</v>
      </c>
      <c r="T87" s="44">
        <f t="shared" si="5"/>
        <v>0</v>
      </c>
      <c r="U87" s="42"/>
    </row>
    <row r="88" spans="1:21" ht="171.75" customHeight="1">
      <c r="A88" s="7">
        <v>77</v>
      </c>
      <c r="B88" s="8" t="s">
        <v>111</v>
      </c>
      <c r="C88" s="59" t="s">
        <v>12</v>
      </c>
      <c r="D88" s="68">
        <f t="shared" si="3"/>
        <v>130</v>
      </c>
      <c r="E88" s="72">
        <v>45</v>
      </c>
      <c r="F88" s="73"/>
      <c r="G88" s="73">
        <v>35</v>
      </c>
      <c r="H88" s="73"/>
      <c r="I88" s="73"/>
      <c r="J88" s="73">
        <v>10</v>
      </c>
      <c r="K88" s="73"/>
      <c r="L88" s="73"/>
      <c r="M88" s="73"/>
      <c r="N88" s="74"/>
      <c r="O88" s="73"/>
      <c r="P88" s="73">
        <v>10</v>
      </c>
      <c r="Q88" s="73">
        <v>30</v>
      </c>
      <c r="R88" s="75">
        <v>3.65</v>
      </c>
      <c r="S88" s="10">
        <f t="shared" si="4"/>
        <v>474.5</v>
      </c>
      <c r="T88" s="44">
        <f t="shared" si="5"/>
        <v>0</v>
      </c>
      <c r="U88" s="42"/>
    </row>
    <row r="89" spans="1:21" ht="151.5" customHeight="1">
      <c r="A89" s="7">
        <v>78</v>
      </c>
      <c r="B89" s="8" t="s">
        <v>112</v>
      </c>
      <c r="C89" s="59" t="s">
        <v>12</v>
      </c>
      <c r="D89" s="68">
        <f t="shared" si="3"/>
        <v>120</v>
      </c>
      <c r="E89" s="72">
        <v>50</v>
      </c>
      <c r="F89" s="73"/>
      <c r="G89" s="73">
        <v>30</v>
      </c>
      <c r="H89" s="73"/>
      <c r="I89" s="73"/>
      <c r="J89" s="73">
        <v>10</v>
      </c>
      <c r="K89" s="73"/>
      <c r="L89" s="73"/>
      <c r="M89" s="73"/>
      <c r="N89" s="74"/>
      <c r="O89" s="73"/>
      <c r="P89" s="73"/>
      <c r="Q89" s="73">
        <v>30</v>
      </c>
      <c r="R89" s="75">
        <v>3.65</v>
      </c>
      <c r="S89" s="10">
        <f t="shared" si="4"/>
        <v>438</v>
      </c>
      <c r="T89" s="44">
        <f t="shared" si="5"/>
        <v>0</v>
      </c>
      <c r="U89" s="42"/>
    </row>
    <row r="90" spans="1:21" ht="156" customHeight="1">
      <c r="A90" s="7">
        <v>79</v>
      </c>
      <c r="B90" s="8" t="s">
        <v>113</v>
      </c>
      <c r="C90" s="59" t="s">
        <v>12</v>
      </c>
      <c r="D90" s="68">
        <f t="shared" si="3"/>
        <v>30</v>
      </c>
      <c r="E90" s="72"/>
      <c r="F90" s="73"/>
      <c r="G90" s="73"/>
      <c r="H90" s="73"/>
      <c r="I90" s="73"/>
      <c r="J90" s="73"/>
      <c r="K90" s="73"/>
      <c r="L90" s="73"/>
      <c r="M90" s="73"/>
      <c r="N90" s="74"/>
      <c r="O90" s="73"/>
      <c r="P90" s="73"/>
      <c r="Q90" s="73">
        <v>30</v>
      </c>
      <c r="R90" s="75">
        <v>3.65</v>
      </c>
      <c r="S90" s="10">
        <f t="shared" si="4"/>
        <v>109.5</v>
      </c>
      <c r="T90" s="44">
        <f t="shared" si="5"/>
        <v>0</v>
      </c>
      <c r="U90" s="42"/>
    </row>
    <row r="91" spans="1:21" ht="159.75" customHeight="1">
      <c r="A91" s="7">
        <v>80</v>
      </c>
      <c r="B91" s="8" t="s">
        <v>114</v>
      </c>
      <c r="C91" s="59" t="s">
        <v>12</v>
      </c>
      <c r="D91" s="68">
        <f t="shared" si="3"/>
        <v>15</v>
      </c>
      <c r="E91" s="76">
        <v>5</v>
      </c>
      <c r="F91" s="73"/>
      <c r="G91" s="73">
        <v>5</v>
      </c>
      <c r="H91" s="73"/>
      <c r="I91" s="73">
        <v>5</v>
      </c>
      <c r="J91" s="73"/>
      <c r="K91" s="73"/>
      <c r="L91" s="73"/>
      <c r="M91" s="73"/>
      <c r="N91" s="74"/>
      <c r="O91" s="73"/>
      <c r="P91" s="73"/>
      <c r="Q91" s="73"/>
      <c r="R91" s="75">
        <v>3.65</v>
      </c>
      <c r="S91" s="10">
        <f t="shared" si="4"/>
        <v>54.75</v>
      </c>
      <c r="T91" s="44">
        <f t="shared" si="5"/>
        <v>0</v>
      </c>
      <c r="U91" s="42"/>
    </row>
    <row r="92" spans="1:21" ht="158.25" customHeight="1">
      <c r="A92" s="7">
        <v>81</v>
      </c>
      <c r="B92" s="8" t="s">
        <v>115</v>
      </c>
      <c r="C92" s="59" t="s">
        <v>12</v>
      </c>
      <c r="D92" s="68">
        <f t="shared" si="3"/>
        <v>80</v>
      </c>
      <c r="E92" s="72">
        <v>10</v>
      </c>
      <c r="F92" s="73"/>
      <c r="G92" s="73">
        <v>20</v>
      </c>
      <c r="H92" s="73"/>
      <c r="I92" s="73"/>
      <c r="J92" s="73"/>
      <c r="K92" s="73">
        <v>5</v>
      </c>
      <c r="L92" s="73"/>
      <c r="M92" s="73">
        <v>5</v>
      </c>
      <c r="N92" s="74"/>
      <c r="O92" s="73"/>
      <c r="P92" s="73"/>
      <c r="Q92" s="73">
        <v>40</v>
      </c>
      <c r="R92" s="75">
        <v>3.65</v>
      </c>
      <c r="S92" s="10">
        <f t="shared" si="4"/>
        <v>292</v>
      </c>
      <c r="T92" s="44">
        <f t="shared" si="5"/>
        <v>0</v>
      </c>
      <c r="U92" s="42"/>
    </row>
    <row r="93" spans="1:21" ht="162.75" customHeight="1">
      <c r="A93" s="7">
        <v>82</v>
      </c>
      <c r="B93" s="8" t="s">
        <v>116</v>
      </c>
      <c r="C93" s="59" t="s">
        <v>12</v>
      </c>
      <c r="D93" s="68">
        <f t="shared" si="3"/>
        <v>80</v>
      </c>
      <c r="E93" s="72">
        <v>5</v>
      </c>
      <c r="F93" s="73"/>
      <c r="G93" s="73">
        <v>20</v>
      </c>
      <c r="H93" s="73">
        <v>10</v>
      </c>
      <c r="I93" s="73"/>
      <c r="J93" s="73"/>
      <c r="K93" s="73"/>
      <c r="L93" s="73"/>
      <c r="M93" s="73">
        <v>5</v>
      </c>
      <c r="N93" s="74"/>
      <c r="O93" s="73"/>
      <c r="P93" s="73"/>
      <c r="Q93" s="73">
        <v>40</v>
      </c>
      <c r="R93" s="75">
        <v>3.65</v>
      </c>
      <c r="S93" s="10">
        <f t="shared" si="4"/>
        <v>292</v>
      </c>
      <c r="T93" s="44">
        <f t="shared" si="5"/>
        <v>0</v>
      </c>
      <c r="U93" s="42"/>
    </row>
    <row r="94" spans="1:21" ht="159.75" customHeight="1">
      <c r="A94" s="7">
        <v>83</v>
      </c>
      <c r="B94" s="13" t="s">
        <v>117</v>
      </c>
      <c r="C94" s="59" t="s">
        <v>12</v>
      </c>
      <c r="D94" s="68">
        <f t="shared" si="3"/>
        <v>170</v>
      </c>
      <c r="E94" s="72">
        <v>120</v>
      </c>
      <c r="F94" s="73"/>
      <c r="G94" s="73"/>
      <c r="H94" s="73">
        <v>10</v>
      </c>
      <c r="I94" s="73"/>
      <c r="J94" s="73"/>
      <c r="K94" s="73"/>
      <c r="L94" s="73"/>
      <c r="M94" s="73"/>
      <c r="N94" s="74"/>
      <c r="O94" s="73"/>
      <c r="P94" s="73"/>
      <c r="Q94" s="73">
        <v>40</v>
      </c>
      <c r="R94" s="75">
        <v>3.65</v>
      </c>
      <c r="S94" s="10">
        <f t="shared" si="4"/>
        <v>620.5</v>
      </c>
      <c r="T94" s="44">
        <f t="shared" si="5"/>
        <v>0</v>
      </c>
      <c r="U94" s="42"/>
    </row>
    <row r="95" spans="1:21" ht="174" customHeight="1">
      <c r="A95" s="7">
        <v>84</v>
      </c>
      <c r="B95" s="13" t="s">
        <v>118</v>
      </c>
      <c r="C95" s="59" t="s">
        <v>12</v>
      </c>
      <c r="D95" s="68">
        <f t="shared" si="3"/>
        <v>350</v>
      </c>
      <c r="E95" s="72">
        <v>250</v>
      </c>
      <c r="F95" s="73"/>
      <c r="G95" s="73">
        <v>30</v>
      </c>
      <c r="H95" s="73">
        <v>10</v>
      </c>
      <c r="I95" s="73"/>
      <c r="J95" s="73"/>
      <c r="K95" s="73"/>
      <c r="L95" s="73"/>
      <c r="M95" s="73"/>
      <c r="N95" s="74"/>
      <c r="O95" s="73"/>
      <c r="P95" s="73">
        <v>20</v>
      </c>
      <c r="Q95" s="73">
        <v>40</v>
      </c>
      <c r="R95" s="75">
        <v>3.65</v>
      </c>
      <c r="S95" s="10">
        <f t="shared" si="4"/>
        <v>1277.5</v>
      </c>
      <c r="T95" s="44">
        <f t="shared" si="5"/>
        <v>0</v>
      </c>
      <c r="U95" s="42"/>
    </row>
    <row r="96" spans="1:21" ht="157.5" customHeight="1">
      <c r="A96" s="7">
        <v>85</v>
      </c>
      <c r="B96" s="13" t="s">
        <v>119</v>
      </c>
      <c r="C96" s="59" t="s">
        <v>12</v>
      </c>
      <c r="D96" s="68">
        <f t="shared" si="3"/>
        <v>80</v>
      </c>
      <c r="E96" s="72"/>
      <c r="F96" s="73"/>
      <c r="G96" s="73">
        <v>30</v>
      </c>
      <c r="H96" s="73">
        <v>10</v>
      </c>
      <c r="I96" s="73"/>
      <c r="J96" s="73"/>
      <c r="K96" s="73"/>
      <c r="L96" s="73"/>
      <c r="M96" s="73"/>
      <c r="N96" s="74"/>
      <c r="O96" s="73"/>
      <c r="P96" s="73"/>
      <c r="Q96" s="73">
        <v>40</v>
      </c>
      <c r="R96" s="75">
        <v>3.65</v>
      </c>
      <c r="S96" s="10">
        <f t="shared" si="4"/>
        <v>292</v>
      </c>
      <c r="T96" s="44">
        <f t="shared" si="5"/>
        <v>0</v>
      </c>
      <c r="U96" s="42"/>
    </row>
    <row r="97" spans="1:21" ht="157.5" customHeight="1">
      <c r="A97" s="7">
        <v>86</v>
      </c>
      <c r="B97" s="13" t="s">
        <v>120</v>
      </c>
      <c r="C97" s="59" t="s">
        <v>12</v>
      </c>
      <c r="D97" s="68">
        <f t="shared" si="3"/>
        <v>30</v>
      </c>
      <c r="E97" s="72">
        <v>20</v>
      </c>
      <c r="F97" s="73"/>
      <c r="G97" s="73"/>
      <c r="H97" s="73">
        <v>10</v>
      </c>
      <c r="I97" s="73"/>
      <c r="J97" s="73"/>
      <c r="K97" s="73"/>
      <c r="L97" s="73"/>
      <c r="M97" s="73"/>
      <c r="N97" s="74"/>
      <c r="O97" s="73"/>
      <c r="P97" s="73"/>
      <c r="Q97" s="73"/>
      <c r="R97" s="75">
        <v>3.65</v>
      </c>
      <c r="S97" s="10">
        <f t="shared" si="4"/>
        <v>109.5</v>
      </c>
      <c r="T97" s="44">
        <f t="shared" si="5"/>
        <v>0</v>
      </c>
      <c r="U97" s="42"/>
    </row>
    <row r="98" spans="1:21" ht="97.5" customHeight="1">
      <c r="A98" s="7">
        <v>87</v>
      </c>
      <c r="B98" s="8" t="s">
        <v>121</v>
      </c>
      <c r="C98" s="59" t="s">
        <v>12</v>
      </c>
      <c r="D98" s="68">
        <f t="shared" si="3"/>
        <v>150</v>
      </c>
      <c r="E98" s="72"/>
      <c r="F98" s="73"/>
      <c r="G98" s="73">
        <v>50</v>
      </c>
      <c r="H98" s="73"/>
      <c r="I98" s="73">
        <v>100</v>
      </c>
      <c r="J98" s="73"/>
      <c r="K98" s="73"/>
      <c r="L98" s="73"/>
      <c r="M98" s="73"/>
      <c r="N98" s="74"/>
      <c r="O98" s="73"/>
      <c r="P98" s="73"/>
      <c r="Q98" s="73"/>
      <c r="R98" s="75">
        <v>1.54</v>
      </c>
      <c r="S98" s="10">
        <f t="shared" si="4"/>
        <v>231</v>
      </c>
      <c r="T98" s="44">
        <f t="shared" si="5"/>
        <v>0</v>
      </c>
      <c r="U98" s="42"/>
    </row>
    <row r="99" spans="1:21" ht="143.25" customHeight="1">
      <c r="A99" s="7">
        <v>88</v>
      </c>
      <c r="B99" s="8" t="s">
        <v>122</v>
      </c>
      <c r="C99" s="59" t="s">
        <v>12</v>
      </c>
      <c r="D99" s="68">
        <f t="shared" si="3"/>
        <v>42</v>
      </c>
      <c r="E99" s="72">
        <v>4</v>
      </c>
      <c r="F99" s="73"/>
      <c r="G99" s="73">
        <v>8</v>
      </c>
      <c r="H99" s="73"/>
      <c r="I99" s="73">
        <v>7</v>
      </c>
      <c r="J99" s="73"/>
      <c r="K99" s="73"/>
      <c r="L99" s="73">
        <v>2</v>
      </c>
      <c r="M99" s="73"/>
      <c r="N99" s="74"/>
      <c r="O99" s="73"/>
      <c r="P99" s="73">
        <v>1</v>
      </c>
      <c r="Q99" s="73">
        <v>20</v>
      </c>
      <c r="R99" s="75">
        <v>19.18</v>
      </c>
      <c r="S99" s="10">
        <f t="shared" si="4"/>
        <v>805.56</v>
      </c>
      <c r="T99" s="44">
        <f t="shared" si="5"/>
        <v>0</v>
      </c>
      <c r="U99" s="42"/>
    </row>
    <row r="100" spans="1:21" ht="107.25" customHeight="1">
      <c r="A100" s="7">
        <v>89</v>
      </c>
      <c r="B100" s="8" t="s">
        <v>123</v>
      </c>
      <c r="C100" s="59" t="s">
        <v>12</v>
      </c>
      <c r="D100" s="68">
        <f t="shared" si="3"/>
        <v>35</v>
      </c>
      <c r="E100" s="72">
        <v>6</v>
      </c>
      <c r="F100" s="73"/>
      <c r="G100" s="73"/>
      <c r="H100" s="73"/>
      <c r="I100" s="73">
        <v>5</v>
      </c>
      <c r="J100" s="73"/>
      <c r="K100" s="73">
        <v>2</v>
      </c>
      <c r="L100" s="73">
        <v>2</v>
      </c>
      <c r="M100" s="73"/>
      <c r="N100" s="74"/>
      <c r="O100" s="73"/>
      <c r="P100" s="73"/>
      <c r="Q100" s="73">
        <v>20</v>
      </c>
      <c r="R100" s="75">
        <v>12.69</v>
      </c>
      <c r="S100" s="10">
        <f t="shared" si="4"/>
        <v>444.15</v>
      </c>
      <c r="T100" s="44">
        <f t="shared" si="5"/>
        <v>0</v>
      </c>
      <c r="U100" s="42"/>
    </row>
    <row r="101" spans="1:21" ht="119.25" customHeight="1">
      <c r="A101" s="7">
        <v>90</v>
      </c>
      <c r="B101" s="8" t="s">
        <v>124</v>
      </c>
      <c r="C101" s="59" t="s">
        <v>12</v>
      </c>
      <c r="D101" s="68">
        <f t="shared" si="3"/>
        <v>247</v>
      </c>
      <c r="E101" s="72">
        <v>20</v>
      </c>
      <c r="F101" s="73">
        <v>5</v>
      </c>
      <c r="G101" s="73">
        <v>5</v>
      </c>
      <c r="H101" s="73">
        <v>5</v>
      </c>
      <c r="I101" s="73">
        <v>5</v>
      </c>
      <c r="J101" s="73">
        <v>5</v>
      </c>
      <c r="K101" s="73"/>
      <c r="L101" s="73"/>
      <c r="M101" s="73"/>
      <c r="N101" s="74"/>
      <c r="O101" s="73"/>
      <c r="P101" s="73">
        <v>2</v>
      </c>
      <c r="Q101" s="73">
        <v>200</v>
      </c>
      <c r="R101" s="75">
        <v>0.66</v>
      </c>
      <c r="S101" s="10">
        <f t="shared" si="4"/>
        <v>163.02</v>
      </c>
      <c r="T101" s="44">
        <f t="shared" si="5"/>
        <v>0</v>
      </c>
      <c r="U101" s="42"/>
    </row>
    <row r="102" spans="1:21" ht="117.75" customHeight="1">
      <c r="A102" s="7">
        <v>91</v>
      </c>
      <c r="B102" s="8" t="s">
        <v>125</v>
      </c>
      <c r="C102" s="59" t="s">
        <v>12</v>
      </c>
      <c r="D102" s="68">
        <f t="shared" si="3"/>
        <v>24</v>
      </c>
      <c r="E102" s="72">
        <v>2</v>
      </c>
      <c r="F102" s="73">
        <v>2</v>
      </c>
      <c r="G102" s="73"/>
      <c r="H102" s="73"/>
      <c r="I102" s="73"/>
      <c r="J102" s="73"/>
      <c r="K102" s="73"/>
      <c r="L102" s="73"/>
      <c r="M102" s="73"/>
      <c r="N102" s="74"/>
      <c r="O102" s="73"/>
      <c r="P102" s="73"/>
      <c r="Q102" s="73">
        <v>20</v>
      </c>
      <c r="R102" s="75">
        <v>0.66</v>
      </c>
      <c r="S102" s="10">
        <f t="shared" si="4"/>
        <v>15.84</v>
      </c>
      <c r="T102" s="44">
        <f t="shared" si="5"/>
        <v>0</v>
      </c>
      <c r="U102" s="42"/>
    </row>
    <row r="103" spans="1:21" ht="123.75" customHeight="1">
      <c r="A103" s="7">
        <v>92</v>
      </c>
      <c r="B103" s="8" t="s">
        <v>126</v>
      </c>
      <c r="C103" s="59" t="s">
        <v>12</v>
      </c>
      <c r="D103" s="68">
        <f t="shared" si="3"/>
        <v>24</v>
      </c>
      <c r="E103" s="72">
        <v>2</v>
      </c>
      <c r="F103" s="73">
        <v>2</v>
      </c>
      <c r="G103" s="73"/>
      <c r="H103" s="73"/>
      <c r="I103" s="73"/>
      <c r="J103" s="73"/>
      <c r="K103" s="73"/>
      <c r="L103" s="73"/>
      <c r="M103" s="73"/>
      <c r="N103" s="74"/>
      <c r="O103" s="73"/>
      <c r="P103" s="73"/>
      <c r="Q103" s="73">
        <v>20</v>
      </c>
      <c r="R103" s="75">
        <v>0.66</v>
      </c>
      <c r="S103" s="10">
        <f t="shared" si="4"/>
        <v>15.84</v>
      </c>
      <c r="T103" s="44">
        <f t="shared" si="5"/>
        <v>0</v>
      </c>
      <c r="U103" s="42"/>
    </row>
    <row r="104" spans="1:21" ht="126" customHeight="1">
      <c r="A104" s="7">
        <v>93</v>
      </c>
      <c r="B104" s="8" t="s">
        <v>127</v>
      </c>
      <c r="C104" s="59" t="s">
        <v>12</v>
      </c>
      <c r="D104" s="68">
        <f t="shared" si="3"/>
        <v>30</v>
      </c>
      <c r="E104" s="72">
        <v>10</v>
      </c>
      <c r="F104" s="73"/>
      <c r="G104" s="73"/>
      <c r="H104" s="73"/>
      <c r="I104" s="73"/>
      <c r="J104" s="73"/>
      <c r="K104" s="73"/>
      <c r="L104" s="73"/>
      <c r="M104" s="73"/>
      <c r="N104" s="74"/>
      <c r="O104" s="73"/>
      <c r="P104" s="73"/>
      <c r="Q104" s="73">
        <v>20</v>
      </c>
      <c r="R104" s="75">
        <v>0.66</v>
      </c>
      <c r="S104" s="10">
        <f t="shared" si="4"/>
        <v>19.8</v>
      </c>
      <c r="T104" s="44">
        <f t="shared" si="5"/>
        <v>0</v>
      </c>
      <c r="U104" s="42"/>
    </row>
    <row r="105" spans="1:21" ht="54.75" customHeight="1">
      <c r="A105" s="7">
        <v>94</v>
      </c>
      <c r="B105" s="14" t="s">
        <v>128</v>
      </c>
      <c r="C105" s="59" t="s">
        <v>12</v>
      </c>
      <c r="D105" s="68">
        <f t="shared" si="3"/>
        <v>75</v>
      </c>
      <c r="E105" s="72">
        <v>20</v>
      </c>
      <c r="F105" s="73">
        <v>3</v>
      </c>
      <c r="G105" s="73">
        <v>5</v>
      </c>
      <c r="H105" s="73">
        <v>3</v>
      </c>
      <c r="I105" s="73">
        <v>5</v>
      </c>
      <c r="J105" s="73">
        <v>5</v>
      </c>
      <c r="K105" s="73">
        <v>2</v>
      </c>
      <c r="L105" s="73">
        <v>2</v>
      </c>
      <c r="M105" s="73"/>
      <c r="N105" s="74"/>
      <c r="O105" s="73"/>
      <c r="P105" s="73"/>
      <c r="Q105" s="73">
        <v>30</v>
      </c>
      <c r="R105" s="75">
        <v>0.75</v>
      </c>
      <c r="S105" s="10">
        <f t="shared" si="4"/>
        <v>56.25</v>
      </c>
      <c r="T105" s="44">
        <f t="shared" si="5"/>
        <v>0</v>
      </c>
      <c r="U105" s="42"/>
    </row>
    <row r="106" spans="1:21" ht="42" customHeight="1">
      <c r="A106" s="7">
        <v>95</v>
      </c>
      <c r="B106" s="14" t="s">
        <v>129</v>
      </c>
      <c r="C106" s="59" t="s">
        <v>14</v>
      </c>
      <c r="D106" s="68">
        <f t="shared" si="3"/>
        <v>25</v>
      </c>
      <c r="E106" s="72">
        <v>4</v>
      </c>
      <c r="F106" s="73">
        <v>2</v>
      </c>
      <c r="G106" s="73">
        <v>2</v>
      </c>
      <c r="H106" s="73">
        <v>2</v>
      </c>
      <c r="I106" s="73">
        <v>2</v>
      </c>
      <c r="J106" s="73">
        <v>2</v>
      </c>
      <c r="K106" s="73"/>
      <c r="L106" s="73"/>
      <c r="M106" s="73"/>
      <c r="N106" s="74"/>
      <c r="O106" s="73"/>
      <c r="P106" s="73">
        <v>1</v>
      </c>
      <c r="Q106" s="73">
        <v>10</v>
      </c>
      <c r="R106" s="75">
        <v>2.18</v>
      </c>
      <c r="S106" s="10">
        <f t="shared" si="4"/>
        <v>54.5</v>
      </c>
      <c r="T106" s="44">
        <f t="shared" si="5"/>
        <v>0</v>
      </c>
      <c r="U106" s="42"/>
    </row>
    <row r="107" spans="1:21" ht="87" customHeight="1">
      <c r="A107" s="7">
        <v>96</v>
      </c>
      <c r="B107" s="14" t="s">
        <v>130</v>
      </c>
      <c r="C107" s="59" t="s">
        <v>12</v>
      </c>
      <c r="D107" s="68">
        <f t="shared" si="3"/>
        <v>30</v>
      </c>
      <c r="E107" s="72">
        <v>5</v>
      </c>
      <c r="F107" s="73">
        <v>1</v>
      </c>
      <c r="G107" s="73">
        <v>1</v>
      </c>
      <c r="H107" s="73">
        <v>1</v>
      </c>
      <c r="I107" s="73">
        <v>1</v>
      </c>
      <c r="J107" s="73">
        <v>1</v>
      </c>
      <c r="K107" s="73"/>
      <c r="L107" s="73"/>
      <c r="M107" s="73"/>
      <c r="N107" s="74"/>
      <c r="O107" s="73"/>
      <c r="P107" s="73"/>
      <c r="Q107" s="73">
        <v>20</v>
      </c>
      <c r="R107" s="75">
        <v>1.23</v>
      </c>
      <c r="S107" s="10">
        <f t="shared" si="4"/>
        <v>36.9</v>
      </c>
      <c r="T107" s="44">
        <f t="shared" si="5"/>
        <v>0</v>
      </c>
      <c r="U107" s="42"/>
    </row>
    <row r="108" spans="1:21" ht="44.25" customHeight="1">
      <c r="A108" s="7">
        <v>97</v>
      </c>
      <c r="B108" s="14" t="s">
        <v>131</v>
      </c>
      <c r="C108" s="59" t="s">
        <v>12</v>
      </c>
      <c r="D108" s="68">
        <f t="shared" si="3"/>
        <v>30</v>
      </c>
      <c r="E108" s="72">
        <v>5</v>
      </c>
      <c r="F108" s="73">
        <v>1</v>
      </c>
      <c r="G108" s="73">
        <v>1</v>
      </c>
      <c r="H108" s="73">
        <v>1</v>
      </c>
      <c r="I108" s="73">
        <v>1</v>
      </c>
      <c r="J108" s="73">
        <v>1</v>
      </c>
      <c r="K108" s="73">
        <v>10</v>
      </c>
      <c r="L108" s="73"/>
      <c r="M108" s="73"/>
      <c r="N108" s="74"/>
      <c r="O108" s="73"/>
      <c r="P108" s="73"/>
      <c r="Q108" s="73">
        <v>10</v>
      </c>
      <c r="R108" s="75">
        <v>1.73</v>
      </c>
      <c r="S108" s="10">
        <f t="shared" si="4"/>
        <v>51.9</v>
      </c>
      <c r="T108" s="44">
        <f t="shared" si="5"/>
        <v>0</v>
      </c>
      <c r="U108" s="42"/>
    </row>
    <row r="109" spans="1:21" ht="42" customHeight="1">
      <c r="A109" s="7">
        <v>98</v>
      </c>
      <c r="B109" s="14" t="s">
        <v>132</v>
      </c>
      <c r="C109" s="59" t="s">
        <v>12</v>
      </c>
      <c r="D109" s="68">
        <f t="shared" si="3"/>
        <v>110</v>
      </c>
      <c r="E109" s="72">
        <v>10</v>
      </c>
      <c r="F109" s="73">
        <v>5</v>
      </c>
      <c r="G109" s="73">
        <v>5</v>
      </c>
      <c r="H109" s="73">
        <v>5</v>
      </c>
      <c r="I109" s="73">
        <v>5</v>
      </c>
      <c r="J109" s="73">
        <v>5</v>
      </c>
      <c r="K109" s="73"/>
      <c r="L109" s="73"/>
      <c r="M109" s="73">
        <v>10</v>
      </c>
      <c r="N109" s="74"/>
      <c r="O109" s="73"/>
      <c r="P109" s="73">
        <v>5</v>
      </c>
      <c r="Q109" s="73">
        <v>60</v>
      </c>
      <c r="R109" s="75">
        <v>1.78</v>
      </c>
      <c r="S109" s="10">
        <f t="shared" si="4"/>
        <v>195.8</v>
      </c>
      <c r="T109" s="44">
        <f t="shared" si="5"/>
        <v>0</v>
      </c>
      <c r="U109" s="42"/>
    </row>
    <row r="110" spans="1:21" ht="56.25" customHeight="1">
      <c r="A110" s="7">
        <v>99</v>
      </c>
      <c r="B110" s="14" t="s">
        <v>133</v>
      </c>
      <c r="C110" s="59" t="s">
        <v>12</v>
      </c>
      <c r="D110" s="68">
        <f t="shared" si="3"/>
        <v>150</v>
      </c>
      <c r="E110" s="72">
        <v>30</v>
      </c>
      <c r="F110" s="73">
        <v>10</v>
      </c>
      <c r="G110" s="73">
        <v>10</v>
      </c>
      <c r="H110" s="73">
        <v>10</v>
      </c>
      <c r="I110" s="73">
        <v>10</v>
      </c>
      <c r="J110" s="73">
        <v>10</v>
      </c>
      <c r="K110" s="73"/>
      <c r="L110" s="73"/>
      <c r="M110" s="73"/>
      <c r="N110" s="74"/>
      <c r="O110" s="73"/>
      <c r="P110" s="73">
        <v>20</v>
      </c>
      <c r="Q110" s="73">
        <v>50</v>
      </c>
      <c r="R110" s="75">
        <v>0.49</v>
      </c>
      <c r="S110" s="10">
        <f t="shared" si="4"/>
        <v>73.5</v>
      </c>
      <c r="T110" s="44">
        <f t="shared" si="5"/>
        <v>0</v>
      </c>
      <c r="U110" s="42"/>
    </row>
    <row r="111" spans="1:21" ht="36.75" customHeight="1">
      <c r="A111" s="7">
        <v>100</v>
      </c>
      <c r="B111" s="14" t="s">
        <v>134</v>
      </c>
      <c r="C111" s="59" t="s">
        <v>12</v>
      </c>
      <c r="D111" s="68">
        <f t="shared" si="3"/>
        <v>20</v>
      </c>
      <c r="E111" s="72">
        <v>10</v>
      </c>
      <c r="F111" s="73">
        <v>1</v>
      </c>
      <c r="G111" s="73">
        <v>1</v>
      </c>
      <c r="H111" s="73">
        <v>1</v>
      </c>
      <c r="I111" s="73">
        <v>1</v>
      </c>
      <c r="J111" s="73">
        <v>1</v>
      </c>
      <c r="K111" s="73"/>
      <c r="L111" s="73"/>
      <c r="M111" s="73"/>
      <c r="N111" s="74"/>
      <c r="O111" s="73"/>
      <c r="P111" s="73"/>
      <c r="Q111" s="73">
        <v>5</v>
      </c>
      <c r="R111" s="75">
        <v>2.23</v>
      </c>
      <c r="S111" s="10">
        <f t="shared" si="4"/>
        <v>44.6</v>
      </c>
      <c r="T111" s="44">
        <f t="shared" si="5"/>
        <v>0</v>
      </c>
      <c r="U111" s="42"/>
    </row>
    <row r="112" spans="1:21" ht="40.5" customHeight="1">
      <c r="A112" s="7">
        <v>101</v>
      </c>
      <c r="B112" s="14" t="s">
        <v>135</v>
      </c>
      <c r="C112" s="59" t="s">
        <v>12</v>
      </c>
      <c r="D112" s="68">
        <f t="shared" si="3"/>
        <v>25</v>
      </c>
      <c r="E112" s="72">
        <v>5</v>
      </c>
      <c r="F112" s="73">
        <v>1</v>
      </c>
      <c r="G112" s="73">
        <v>1</v>
      </c>
      <c r="H112" s="73">
        <v>1</v>
      </c>
      <c r="I112" s="73">
        <v>1</v>
      </c>
      <c r="J112" s="73">
        <v>1</v>
      </c>
      <c r="K112" s="73">
        <v>5</v>
      </c>
      <c r="L112" s="73"/>
      <c r="M112" s="73"/>
      <c r="N112" s="74"/>
      <c r="O112" s="73"/>
      <c r="P112" s="73"/>
      <c r="Q112" s="73">
        <v>10</v>
      </c>
      <c r="R112" s="75">
        <v>2.51</v>
      </c>
      <c r="S112" s="10">
        <f t="shared" si="4"/>
        <v>62.75</v>
      </c>
      <c r="T112" s="44">
        <f t="shared" si="5"/>
        <v>0</v>
      </c>
      <c r="U112" s="42"/>
    </row>
    <row r="113" spans="1:21" ht="33" customHeight="1">
      <c r="A113" s="7">
        <v>102</v>
      </c>
      <c r="B113" s="14" t="s">
        <v>136</v>
      </c>
      <c r="C113" s="59" t="s">
        <v>12</v>
      </c>
      <c r="D113" s="68">
        <f t="shared" si="3"/>
        <v>115</v>
      </c>
      <c r="E113" s="72">
        <v>5</v>
      </c>
      <c r="F113" s="73">
        <v>5</v>
      </c>
      <c r="G113" s="73">
        <v>5</v>
      </c>
      <c r="H113" s="73">
        <v>5</v>
      </c>
      <c r="I113" s="73">
        <v>5</v>
      </c>
      <c r="J113" s="73">
        <v>5</v>
      </c>
      <c r="K113" s="73">
        <v>5</v>
      </c>
      <c r="L113" s="73"/>
      <c r="M113" s="73"/>
      <c r="N113" s="74"/>
      <c r="O113" s="73"/>
      <c r="P113" s="73"/>
      <c r="Q113" s="73">
        <v>80</v>
      </c>
      <c r="R113" s="75">
        <v>3.76</v>
      </c>
      <c r="S113" s="10">
        <f t="shared" si="4"/>
        <v>432.4</v>
      </c>
      <c r="T113" s="44">
        <f t="shared" si="5"/>
        <v>0</v>
      </c>
      <c r="U113" s="42"/>
    </row>
    <row r="114" spans="1:21" ht="72" customHeight="1">
      <c r="A114" s="7">
        <v>103</v>
      </c>
      <c r="B114" s="14" t="s">
        <v>137</v>
      </c>
      <c r="C114" s="59" t="s">
        <v>12</v>
      </c>
      <c r="D114" s="68">
        <f t="shared" si="3"/>
        <v>5</v>
      </c>
      <c r="E114" s="72">
        <v>5</v>
      </c>
      <c r="F114" s="73"/>
      <c r="G114" s="73"/>
      <c r="H114" s="73"/>
      <c r="I114" s="73"/>
      <c r="J114" s="73"/>
      <c r="K114" s="73"/>
      <c r="L114" s="73"/>
      <c r="M114" s="73"/>
      <c r="N114" s="74"/>
      <c r="O114" s="73"/>
      <c r="P114" s="73"/>
      <c r="Q114" s="73"/>
      <c r="R114" s="75">
        <v>10.71</v>
      </c>
      <c r="S114" s="10">
        <f t="shared" si="4"/>
        <v>53.55</v>
      </c>
      <c r="T114" s="44">
        <f t="shared" si="5"/>
        <v>0</v>
      </c>
      <c r="U114" s="42"/>
    </row>
    <row r="115" spans="1:21" ht="45.75" customHeight="1">
      <c r="A115" s="7">
        <v>104</v>
      </c>
      <c r="B115" s="14" t="s">
        <v>138</v>
      </c>
      <c r="C115" s="59" t="s">
        <v>12</v>
      </c>
      <c r="D115" s="68">
        <f t="shared" si="3"/>
        <v>25</v>
      </c>
      <c r="E115" s="72">
        <v>5</v>
      </c>
      <c r="F115" s="73"/>
      <c r="G115" s="73">
        <v>5</v>
      </c>
      <c r="H115" s="73"/>
      <c r="I115" s="73"/>
      <c r="J115" s="73">
        <v>5</v>
      </c>
      <c r="K115" s="73"/>
      <c r="L115" s="73"/>
      <c r="M115" s="73"/>
      <c r="N115" s="74"/>
      <c r="O115" s="73"/>
      <c r="P115" s="73"/>
      <c r="Q115" s="73">
        <v>10</v>
      </c>
      <c r="R115" s="75">
        <v>7.92</v>
      </c>
      <c r="S115" s="10">
        <f t="shared" si="4"/>
        <v>198</v>
      </c>
      <c r="T115" s="44">
        <f t="shared" si="5"/>
        <v>0</v>
      </c>
      <c r="U115" s="42"/>
    </row>
    <row r="116" spans="1:21" ht="22.5" customHeight="1">
      <c r="A116" s="7">
        <v>105</v>
      </c>
      <c r="B116" s="14" t="s">
        <v>139</v>
      </c>
      <c r="C116" s="59" t="s">
        <v>12</v>
      </c>
      <c r="D116" s="68">
        <f t="shared" si="3"/>
        <v>420</v>
      </c>
      <c r="E116" s="72">
        <v>50</v>
      </c>
      <c r="F116" s="73"/>
      <c r="G116" s="73"/>
      <c r="H116" s="73"/>
      <c r="I116" s="73"/>
      <c r="J116" s="73"/>
      <c r="K116" s="73"/>
      <c r="L116" s="73"/>
      <c r="M116" s="73">
        <v>50</v>
      </c>
      <c r="N116" s="74"/>
      <c r="O116" s="73"/>
      <c r="P116" s="73">
        <v>20</v>
      </c>
      <c r="Q116" s="73">
        <v>300</v>
      </c>
      <c r="R116" s="75">
        <v>0.28</v>
      </c>
      <c r="S116" s="10">
        <f t="shared" si="4"/>
        <v>117.6</v>
      </c>
      <c r="T116" s="44">
        <f t="shared" si="5"/>
        <v>0</v>
      </c>
      <c r="U116" s="42"/>
    </row>
    <row r="117" spans="1:21" ht="84.75" customHeight="1">
      <c r="A117" s="7">
        <v>106</v>
      </c>
      <c r="B117" s="14" t="s">
        <v>140</v>
      </c>
      <c r="C117" s="59" t="s">
        <v>14</v>
      </c>
      <c r="D117" s="68">
        <f t="shared" si="3"/>
        <v>270</v>
      </c>
      <c r="E117" s="72">
        <v>40</v>
      </c>
      <c r="F117" s="73">
        <v>5</v>
      </c>
      <c r="G117" s="73">
        <v>5</v>
      </c>
      <c r="H117" s="73">
        <v>5</v>
      </c>
      <c r="I117" s="73">
        <v>5</v>
      </c>
      <c r="J117" s="73">
        <v>5</v>
      </c>
      <c r="K117" s="73"/>
      <c r="L117" s="73"/>
      <c r="M117" s="73"/>
      <c r="N117" s="74"/>
      <c r="O117" s="73"/>
      <c r="P117" s="73">
        <v>5</v>
      </c>
      <c r="Q117" s="73">
        <v>200</v>
      </c>
      <c r="R117" s="75">
        <v>1.92</v>
      </c>
      <c r="S117" s="10">
        <f t="shared" si="4"/>
        <v>518.4</v>
      </c>
      <c r="T117" s="44">
        <f t="shared" si="5"/>
        <v>0</v>
      </c>
      <c r="U117" s="42"/>
    </row>
    <row r="118" spans="1:21" ht="68.25" customHeight="1">
      <c r="A118" s="7">
        <v>107</v>
      </c>
      <c r="B118" s="14" t="s">
        <v>141</v>
      </c>
      <c r="C118" s="59" t="s">
        <v>12</v>
      </c>
      <c r="D118" s="68">
        <f t="shared" si="3"/>
        <v>7</v>
      </c>
      <c r="E118" s="72">
        <v>3</v>
      </c>
      <c r="F118" s="73"/>
      <c r="G118" s="73"/>
      <c r="H118" s="73"/>
      <c r="I118" s="73"/>
      <c r="J118" s="73"/>
      <c r="K118" s="73"/>
      <c r="L118" s="73"/>
      <c r="M118" s="73">
        <v>2</v>
      </c>
      <c r="N118" s="74"/>
      <c r="O118" s="73"/>
      <c r="P118" s="73"/>
      <c r="Q118" s="73">
        <v>2</v>
      </c>
      <c r="R118" s="75">
        <v>0.86</v>
      </c>
      <c r="S118" s="10">
        <f t="shared" si="4"/>
        <v>6.02</v>
      </c>
      <c r="T118" s="44">
        <f t="shared" si="5"/>
        <v>0</v>
      </c>
      <c r="U118" s="42"/>
    </row>
    <row r="119" spans="1:21" ht="51.75" customHeight="1">
      <c r="A119" s="7">
        <v>108</v>
      </c>
      <c r="B119" s="14" t="s">
        <v>142</v>
      </c>
      <c r="C119" s="59" t="s">
        <v>12</v>
      </c>
      <c r="D119" s="68">
        <f t="shared" si="3"/>
        <v>75</v>
      </c>
      <c r="E119" s="72">
        <v>5</v>
      </c>
      <c r="F119" s="73">
        <v>10</v>
      </c>
      <c r="G119" s="73">
        <v>10</v>
      </c>
      <c r="H119" s="73">
        <v>10</v>
      </c>
      <c r="I119" s="73">
        <v>10</v>
      </c>
      <c r="J119" s="73">
        <v>10</v>
      </c>
      <c r="K119" s="73"/>
      <c r="L119" s="73"/>
      <c r="M119" s="73"/>
      <c r="N119" s="74"/>
      <c r="O119" s="73"/>
      <c r="P119" s="73"/>
      <c r="Q119" s="73">
        <v>20</v>
      </c>
      <c r="R119" s="75">
        <v>0.7</v>
      </c>
      <c r="S119" s="10">
        <f t="shared" si="4"/>
        <v>52.5</v>
      </c>
      <c r="T119" s="44">
        <f t="shared" si="5"/>
        <v>0</v>
      </c>
      <c r="U119" s="42"/>
    </row>
    <row r="120" spans="1:21" ht="31.5" customHeight="1">
      <c r="A120" s="7">
        <v>109</v>
      </c>
      <c r="B120" s="14" t="s">
        <v>143</v>
      </c>
      <c r="C120" s="59" t="s">
        <v>144</v>
      </c>
      <c r="D120" s="68">
        <f t="shared" si="3"/>
        <v>110</v>
      </c>
      <c r="E120" s="72">
        <v>40</v>
      </c>
      <c r="F120" s="73">
        <v>10</v>
      </c>
      <c r="G120" s="73">
        <v>10</v>
      </c>
      <c r="H120" s="73">
        <v>10</v>
      </c>
      <c r="I120" s="73">
        <v>10</v>
      </c>
      <c r="J120" s="73">
        <v>10</v>
      </c>
      <c r="K120" s="73"/>
      <c r="L120" s="73"/>
      <c r="M120" s="73"/>
      <c r="N120" s="74"/>
      <c r="O120" s="73"/>
      <c r="P120" s="73"/>
      <c r="Q120" s="73">
        <v>20</v>
      </c>
      <c r="R120" s="75">
        <v>0.3</v>
      </c>
      <c r="S120" s="10">
        <f t="shared" si="4"/>
        <v>33</v>
      </c>
      <c r="T120" s="44">
        <f t="shared" si="5"/>
        <v>0</v>
      </c>
      <c r="U120" s="42"/>
    </row>
    <row r="121" spans="1:21" ht="36" customHeight="1">
      <c r="A121" s="7">
        <v>110</v>
      </c>
      <c r="B121" s="14" t="s">
        <v>145</v>
      </c>
      <c r="C121" s="59" t="s">
        <v>12</v>
      </c>
      <c r="D121" s="68">
        <f t="shared" si="3"/>
        <v>95</v>
      </c>
      <c r="E121" s="72">
        <v>5</v>
      </c>
      <c r="F121" s="73">
        <v>5</v>
      </c>
      <c r="G121" s="73">
        <v>5</v>
      </c>
      <c r="H121" s="73">
        <v>5</v>
      </c>
      <c r="I121" s="73">
        <v>5</v>
      </c>
      <c r="J121" s="73">
        <v>5</v>
      </c>
      <c r="K121" s="73">
        <v>10</v>
      </c>
      <c r="L121" s="73"/>
      <c r="M121" s="73"/>
      <c r="N121" s="74"/>
      <c r="O121" s="73"/>
      <c r="P121" s="73">
        <v>5</v>
      </c>
      <c r="Q121" s="73">
        <v>50</v>
      </c>
      <c r="R121" s="75">
        <v>0.46</v>
      </c>
      <c r="S121" s="10">
        <f t="shared" si="4"/>
        <v>43.7</v>
      </c>
      <c r="T121" s="44">
        <f t="shared" si="5"/>
        <v>0</v>
      </c>
      <c r="U121" s="42"/>
    </row>
    <row r="122" spans="1:21" ht="39.75" customHeight="1">
      <c r="A122" s="7">
        <v>111</v>
      </c>
      <c r="B122" s="14" t="s">
        <v>146</v>
      </c>
      <c r="C122" s="59" t="s">
        <v>12</v>
      </c>
      <c r="D122" s="68">
        <f t="shared" si="3"/>
        <v>65</v>
      </c>
      <c r="E122" s="72">
        <v>5</v>
      </c>
      <c r="F122" s="73">
        <v>1</v>
      </c>
      <c r="G122" s="73">
        <v>1</v>
      </c>
      <c r="H122" s="73">
        <v>1</v>
      </c>
      <c r="I122" s="73">
        <v>1</v>
      </c>
      <c r="J122" s="73">
        <v>1</v>
      </c>
      <c r="K122" s="73"/>
      <c r="L122" s="73"/>
      <c r="M122" s="73"/>
      <c r="N122" s="74"/>
      <c r="O122" s="73"/>
      <c r="P122" s="73">
        <v>5</v>
      </c>
      <c r="Q122" s="73">
        <v>50</v>
      </c>
      <c r="R122" s="75">
        <v>3.69</v>
      </c>
      <c r="S122" s="10">
        <f t="shared" si="4"/>
        <v>239.85</v>
      </c>
      <c r="T122" s="44">
        <f t="shared" si="5"/>
        <v>0</v>
      </c>
      <c r="U122" s="42"/>
    </row>
    <row r="123" spans="1:21" ht="48.75" customHeight="1">
      <c r="A123" s="7">
        <v>112</v>
      </c>
      <c r="B123" s="8" t="s">
        <v>147</v>
      </c>
      <c r="C123" s="59" t="s">
        <v>12</v>
      </c>
      <c r="D123" s="68">
        <f t="shared" si="3"/>
        <v>145</v>
      </c>
      <c r="E123" s="72">
        <v>20</v>
      </c>
      <c r="F123" s="73">
        <v>5</v>
      </c>
      <c r="G123" s="73">
        <v>5</v>
      </c>
      <c r="H123" s="73">
        <v>5</v>
      </c>
      <c r="I123" s="73">
        <v>5</v>
      </c>
      <c r="J123" s="73">
        <v>5</v>
      </c>
      <c r="K123" s="73"/>
      <c r="L123" s="73"/>
      <c r="M123" s="73"/>
      <c r="N123" s="74"/>
      <c r="O123" s="73"/>
      <c r="P123" s="73"/>
      <c r="Q123" s="73">
        <v>100</v>
      </c>
      <c r="R123" s="75">
        <v>0.54</v>
      </c>
      <c r="S123" s="10">
        <f t="shared" si="4"/>
        <v>78.3</v>
      </c>
      <c r="T123" s="44">
        <f t="shared" si="5"/>
        <v>0</v>
      </c>
      <c r="U123" s="42"/>
    </row>
    <row r="124" spans="1:21" ht="37.5" customHeight="1">
      <c r="A124" s="7">
        <v>113</v>
      </c>
      <c r="B124" s="14" t="s">
        <v>148</v>
      </c>
      <c r="C124" s="59" t="s">
        <v>12</v>
      </c>
      <c r="D124" s="68">
        <f t="shared" si="3"/>
        <v>62</v>
      </c>
      <c r="E124" s="72">
        <v>8</v>
      </c>
      <c r="F124" s="73"/>
      <c r="G124" s="73">
        <v>2</v>
      </c>
      <c r="H124" s="73"/>
      <c r="I124" s="73"/>
      <c r="J124" s="73"/>
      <c r="K124" s="73">
        <v>2</v>
      </c>
      <c r="L124" s="73"/>
      <c r="M124" s="73"/>
      <c r="N124" s="74"/>
      <c r="O124" s="73"/>
      <c r="P124" s="73"/>
      <c r="Q124" s="73">
        <v>50</v>
      </c>
      <c r="R124" s="75">
        <v>1.78</v>
      </c>
      <c r="S124" s="10">
        <f t="shared" si="4"/>
        <v>110.36</v>
      </c>
      <c r="T124" s="44">
        <f t="shared" si="5"/>
        <v>0</v>
      </c>
      <c r="U124" s="42"/>
    </row>
    <row r="125" spans="1:21" ht="35.25" customHeight="1">
      <c r="A125" s="7">
        <v>114</v>
      </c>
      <c r="B125" s="14" t="s">
        <v>149</v>
      </c>
      <c r="C125" s="59" t="s">
        <v>12</v>
      </c>
      <c r="D125" s="68">
        <f t="shared" si="3"/>
        <v>6</v>
      </c>
      <c r="E125" s="72">
        <v>5</v>
      </c>
      <c r="F125" s="73"/>
      <c r="G125" s="73"/>
      <c r="H125" s="73"/>
      <c r="I125" s="73"/>
      <c r="J125" s="73"/>
      <c r="K125" s="73"/>
      <c r="L125" s="73"/>
      <c r="M125" s="73"/>
      <c r="N125" s="74"/>
      <c r="O125" s="73"/>
      <c r="P125" s="73"/>
      <c r="Q125" s="73">
        <v>1</v>
      </c>
      <c r="R125" s="75">
        <v>3.01</v>
      </c>
      <c r="S125" s="10">
        <f t="shared" si="4"/>
        <v>18.06</v>
      </c>
      <c r="T125" s="44">
        <f t="shared" si="5"/>
        <v>0</v>
      </c>
      <c r="U125" s="42"/>
    </row>
    <row r="126" spans="1:21" ht="22.5" customHeight="1">
      <c r="A126" s="7">
        <v>115</v>
      </c>
      <c r="B126" s="14" t="s">
        <v>150</v>
      </c>
      <c r="C126" s="59" t="s">
        <v>12</v>
      </c>
      <c r="D126" s="68">
        <f t="shared" si="3"/>
        <v>50</v>
      </c>
      <c r="E126" s="72">
        <v>10</v>
      </c>
      <c r="F126" s="73">
        <v>5</v>
      </c>
      <c r="G126" s="73">
        <v>5</v>
      </c>
      <c r="H126" s="73">
        <v>5</v>
      </c>
      <c r="I126" s="73">
        <v>5</v>
      </c>
      <c r="J126" s="73">
        <v>5</v>
      </c>
      <c r="K126" s="73"/>
      <c r="L126" s="73"/>
      <c r="M126" s="73">
        <v>5</v>
      </c>
      <c r="N126" s="74"/>
      <c r="O126" s="73"/>
      <c r="P126" s="73">
        <v>5</v>
      </c>
      <c r="Q126" s="73">
        <v>5</v>
      </c>
      <c r="R126" s="75">
        <v>1.3</v>
      </c>
      <c r="S126" s="10">
        <f t="shared" si="4"/>
        <v>65</v>
      </c>
      <c r="T126" s="44">
        <f t="shared" si="5"/>
        <v>0</v>
      </c>
      <c r="U126" s="42"/>
    </row>
    <row r="127" spans="1:21" ht="39" customHeight="1">
      <c r="A127" s="7">
        <v>116</v>
      </c>
      <c r="B127" s="14" t="s">
        <v>151</v>
      </c>
      <c r="C127" s="59" t="s">
        <v>12</v>
      </c>
      <c r="D127" s="68">
        <f t="shared" si="3"/>
        <v>1</v>
      </c>
      <c r="E127" s="72"/>
      <c r="F127" s="73"/>
      <c r="G127" s="73"/>
      <c r="H127" s="73"/>
      <c r="I127" s="73"/>
      <c r="J127" s="73"/>
      <c r="K127" s="73"/>
      <c r="L127" s="73"/>
      <c r="M127" s="73"/>
      <c r="N127" s="74"/>
      <c r="O127" s="73"/>
      <c r="P127" s="73"/>
      <c r="Q127" s="73">
        <v>1</v>
      </c>
      <c r="R127" s="75">
        <v>19.04</v>
      </c>
      <c r="S127" s="10">
        <f t="shared" si="4"/>
        <v>19.04</v>
      </c>
      <c r="T127" s="44">
        <f t="shared" si="5"/>
        <v>0</v>
      </c>
      <c r="U127" s="42"/>
    </row>
    <row r="128" spans="1:21" ht="49.5" customHeight="1">
      <c r="A128" s="7">
        <v>117</v>
      </c>
      <c r="B128" s="8" t="s">
        <v>152</v>
      </c>
      <c r="C128" s="59" t="s">
        <v>17</v>
      </c>
      <c r="D128" s="68">
        <f t="shared" si="3"/>
        <v>2</v>
      </c>
      <c r="E128" s="72"/>
      <c r="F128" s="73"/>
      <c r="G128" s="73"/>
      <c r="H128" s="73"/>
      <c r="I128" s="73"/>
      <c r="J128" s="73"/>
      <c r="K128" s="73"/>
      <c r="L128" s="73"/>
      <c r="M128" s="73"/>
      <c r="N128" s="74"/>
      <c r="O128" s="73"/>
      <c r="P128" s="73"/>
      <c r="Q128" s="73">
        <v>2</v>
      </c>
      <c r="R128" s="75">
        <v>24.82</v>
      </c>
      <c r="S128" s="10">
        <f t="shared" si="4"/>
        <v>49.64</v>
      </c>
      <c r="T128" s="44">
        <f t="shared" si="5"/>
        <v>0</v>
      </c>
      <c r="U128" s="42"/>
    </row>
    <row r="129" spans="1:21" ht="51" customHeight="1">
      <c r="A129" s="7">
        <v>118</v>
      </c>
      <c r="B129" s="8" t="s">
        <v>153</v>
      </c>
      <c r="C129" s="59" t="s">
        <v>17</v>
      </c>
      <c r="D129" s="68">
        <f t="shared" si="3"/>
        <v>2</v>
      </c>
      <c r="E129" s="72"/>
      <c r="F129" s="73"/>
      <c r="G129" s="73"/>
      <c r="H129" s="73"/>
      <c r="I129" s="73"/>
      <c r="J129" s="73"/>
      <c r="K129" s="73"/>
      <c r="L129" s="73"/>
      <c r="M129" s="73"/>
      <c r="N129" s="74"/>
      <c r="O129" s="73"/>
      <c r="P129" s="73"/>
      <c r="Q129" s="73">
        <v>2</v>
      </c>
      <c r="R129" s="75">
        <v>30.42</v>
      </c>
      <c r="S129" s="10">
        <f t="shared" si="4"/>
        <v>60.84</v>
      </c>
      <c r="T129" s="44">
        <f t="shared" si="5"/>
        <v>0</v>
      </c>
      <c r="U129" s="42"/>
    </row>
    <row r="130" spans="1:21" ht="40.5" customHeight="1">
      <c r="A130" s="7">
        <v>119</v>
      </c>
      <c r="B130" s="14" t="s">
        <v>154</v>
      </c>
      <c r="C130" s="59" t="s">
        <v>12</v>
      </c>
      <c r="D130" s="68">
        <f t="shared" si="3"/>
        <v>27</v>
      </c>
      <c r="E130" s="72">
        <v>1</v>
      </c>
      <c r="F130" s="73">
        <v>1</v>
      </c>
      <c r="G130" s="73">
        <v>1</v>
      </c>
      <c r="H130" s="73">
        <v>1</v>
      </c>
      <c r="I130" s="73">
        <v>1</v>
      </c>
      <c r="J130" s="73">
        <v>1</v>
      </c>
      <c r="K130" s="73">
        <v>1</v>
      </c>
      <c r="L130" s="73"/>
      <c r="M130" s="73"/>
      <c r="N130" s="74"/>
      <c r="O130" s="73"/>
      <c r="P130" s="73"/>
      <c r="Q130" s="73">
        <v>20</v>
      </c>
      <c r="R130" s="75">
        <v>55.05</v>
      </c>
      <c r="S130" s="10">
        <f t="shared" si="4"/>
        <v>1486.35</v>
      </c>
      <c r="T130" s="44">
        <f t="shared" si="5"/>
        <v>0</v>
      </c>
      <c r="U130" s="42"/>
    </row>
    <row r="131" spans="1:21" ht="29.25" customHeight="1">
      <c r="A131" s="7">
        <v>120</v>
      </c>
      <c r="B131" s="8" t="s">
        <v>155</v>
      </c>
      <c r="C131" s="59" t="s">
        <v>12</v>
      </c>
      <c r="D131" s="68">
        <f t="shared" si="3"/>
        <v>1</v>
      </c>
      <c r="E131" s="72">
        <v>1</v>
      </c>
      <c r="F131" s="73"/>
      <c r="G131" s="73"/>
      <c r="H131" s="73"/>
      <c r="I131" s="73"/>
      <c r="J131" s="73"/>
      <c r="K131" s="73"/>
      <c r="L131" s="73"/>
      <c r="M131" s="73"/>
      <c r="N131" s="74"/>
      <c r="O131" s="73"/>
      <c r="P131" s="73"/>
      <c r="Q131" s="73"/>
      <c r="R131" s="75">
        <v>4.76</v>
      </c>
      <c r="S131" s="10">
        <f t="shared" si="4"/>
        <v>4.76</v>
      </c>
      <c r="T131" s="44">
        <f t="shared" si="5"/>
        <v>0</v>
      </c>
      <c r="U131" s="42"/>
    </row>
    <row r="132" spans="1:21" ht="25.5" customHeight="1">
      <c r="A132" s="7">
        <v>121</v>
      </c>
      <c r="B132" s="15" t="s">
        <v>156</v>
      </c>
      <c r="C132" s="61" t="s">
        <v>12</v>
      </c>
      <c r="D132" s="68">
        <f t="shared" si="3"/>
        <v>1</v>
      </c>
      <c r="E132" s="72">
        <v>1</v>
      </c>
      <c r="F132" s="73"/>
      <c r="G132" s="73"/>
      <c r="H132" s="73"/>
      <c r="I132" s="73"/>
      <c r="J132" s="73"/>
      <c r="K132" s="73"/>
      <c r="L132" s="73"/>
      <c r="M132" s="73"/>
      <c r="N132" s="74"/>
      <c r="O132" s="73"/>
      <c r="P132" s="73"/>
      <c r="Q132" s="73"/>
      <c r="R132" s="75">
        <v>4.64</v>
      </c>
      <c r="S132" s="10">
        <f t="shared" si="4"/>
        <v>4.64</v>
      </c>
      <c r="T132" s="44">
        <f t="shared" si="5"/>
        <v>0</v>
      </c>
      <c r="U132" s="42"/>
    </row>
    <row r="133" spans="1:21" ht="63.75" customHeight="1">
      <c r="A133" s="7">
        <v>122</v>
      </c>
      <c r="B133" s="8" t="s">
        <v>157</v>
      </c>
      <c r="C133" s="59" t="s">
        <v>12</v>
      </c>
      <c r="D133" s="68">
        <f t="shared" si="3"/>
        <v>1</v>
      </c>
      <c r="E133" s="72">
        <v>1</v>
      </c>
      <c r="F133" s="73"/>
      <c r="G133" s="73"/>
      <c r="H133" s="73"/>
      <c r="I133" s="73"/>
      <c r="J133" s="73"/>
      <c r="K133" s="73"/>
      <c r="L133" s="73"/>
      <c r="M133" s="73"/>
      <c r="N133" s="74"/>
      <c r="O133" s="73"/>
      <c r="P133" s="73"/>
      <c r="Q133" s="73"/>
      <c r="R133" s="75">
        <v>5.95</v>
      </c>
      <c r="S133" s="10">
        <f t="shared" si="4"/>
        <v>5.95</v>
      </c>
      <c r="T133" s="44">
        <f t="shared" si="5"/>
        <v>0</v>
      </c>
      <c r="U133" s="42"/>
    </row>
    <row r="134" spans="1:21" ht="77.25" customHeight="1">
      <c r="A134" s="7">
        <v>123</v>
      </c>
      <c r="B134" s="8" t="s">
        <v>158</v>
      </c>
      <c r="C134" s="59" t="s">
        <v>12</v>
      </c>
      <c r="D134" s="68">
        <f t="shared" si="3"/>
        <v>5</v>
      </c>
      <c r="E134" s="72">
        <v>2</v>
      </c>
      <c r="F134" s="73"/>
      <c r="G134" s="73"/>
      <c r="H134" s="73"/>
      <c r="I134" s="73"/>
      <c r="J134" s="73">
        <v>1</v>
      </c>
      <c r="K134" s="73"/>
      <c r="L134" s="73"/>
      <c r="M134" s="73"/>
      <c r="N134" s="74"/>
      <c r="O134" s="73"/>
      <c r="P134" s="73"/>
      <c r="Q134" s="73">
        <v>2</v>
      </c>
      <c r="R134" s="75">
        <v>34.99</v>
      </c>
      <c r="S134" s="10">
        <f t="shared" si="4"/>
        <v>174.95</v>
      </c>
      <c r="T134" s="44">
        <f t="shared" si="5"/>
        <v>0</v>
      </c>
      <c r="U134" s="42"/>
    </row>
    <row r="135" spans="1:21" ht="77.25" customHeight="1">
      <c r="A135" s="7">
        <v>124</v>
      </c>
      <c r="B135" s="8" t="s">
        <v>159</v>
      </c>
      <c r="C135" s="59" t="s">
        <v>12</v>
      </c>
      <c r="D135" s="68">
        <f t="shared" si="3"/>
        <v>5</v>
      </c>
      <c r="E135" s="72">
        <v>3</v>
      </c>
      <c r="F135" s="73"/>
      <c r="G135" s="73"/>
      <c r="H135" s="73"/>
      <c r="I135" s="73"/>
      <c r="J135" s="73"/>
      <c r="K135" s="73">
        <v>2</v>
      </c>
      <c r="L135" s="73"/>
      <c r="M135" s="73"/>
      <c r="N135" s="74"/>
      <c r="O135" s="73"/>
      <c r="P135" s="73"/>
      <c r="Q135" s="73"/>
      <c r="R135" s="75">
        <v>91.25</v>
      </c>
      <c r="S135" s="10">
        <f t="shared" si="4"/>
        <v>456.25</v>
      </c>
      <c r="T135" s="44">
        <f t="shared" si="5"/>
        <v>0</v>
      </c>
      <c r="U135" s="42"/>
    </row>
    <row r="136" spans="1:21" ht="77.25" customHeight="1">
      <c r="A136" s="7">
        <v>125</v>
      </c>
      <c r="B136" s="8" t="s">
        <v>160</v>
      </c>
      <c r="C136" s="59" t="s">
        <v>12</v>
      </c>
      <c r="D136" s="68">
        <f t="shared" si="3"/>
        <v>25</v>
      </c>
      <c r="E136" s="72">
        <v>5</v>
      </c>
      <c r="F136" s="73"/>
      <c r="G136" s="73"/>
      <c r="H136" s="73"/>
      <c r="I136" s="73"/>
      <c r="J136" s="73"/>
      <c r="K136" s="73"/>
      <c r="L136" s="73"/>
      <c r="M136" s="73"/>
      <c r="N136" s="74"/>
      <c r="O136" s="73"/>
      <c r="P136" s="73"/>
      <c r="Q136" s="73">
        <v>20</v>
      </c>
      <c r="R136" s="75">
        <v>4.9</v>
      </c>
      <c r="S136" s="10">
        <f t="shared" si="4"/>
        <v>122.5</v>
      </c>
      <c r="T136" s="44">
        <f t="shared" si="5"/>
        <v>0</v>
      </c>
      <c r="U136" s="42"/>
    </row>
    <row r="137" spans="1:21" ht="93.75" customHeight="1">
      <c r="A137" s="7">
        <v>126</v>
      </c>
      <c r="B137" s="8" t="s">
        <v>161</v>
      </c>
      <c r="C137" s="59" t="s">
        <v>12</v>
      </c>
      <c r="D137" s="68">
        <f t="shared" si="3"/>
        <v>50</v>
      </c>
      <c r="E137" s="72"/>
      <c r="F137" s="73"/>
      <c r="G137" s="73"/>
      <c r="H137" s="73"/>
      <c r="I137" s="73"/>
      <c r="J137" s="73"/>
      <c r="K137" s="73"/>
      <c r="L137" s="73"/>
      <c r="M137" s="73"/>
      <c r="N137" s="74"/>
      <c r="O137" s="73"/>
      <c r="P137" s="73"/>
      <c r="Q137" s="73">
        <v>50</v>
      </c>
      <c r="R137" s="75">
        <v>3.64</v>
      </c>
      <c r="S137" s="10">
        <f t="shared" si="4"/>
        <v>182</v>
      </c>
      <c r="T137" s="44">
        <f t="shared" si="5"/>
        <v>0</v>
      </c>
      <c r="U137" s="42"/>
    </row>
    <row r="138" spans="1:21" ht="77.25" customHeight="1">
      <c r="A138" s="7">
        <v>127</v>
      </c>
      <c r="B138" s="8" t="s">
        <v>162</v>
      </c>
      <c r="C138" s="59" t="s">
        <v>14</v>
      </c>
      <c r="D138" s="68">
        <f t="shared" si="3"/>
        <v>30</v>
      </c>
      <c r="E138" s="72">
        <v>5</v>
      </c>
      <c r="F138" s="73">
        <v>2</v>
      </c>
      <c r="G138" s="73">
        <v>2</v>
      </c>
      <c r="H138" s="73">
        <v>2</v>
      </c>
      <c r="I138" s="73">
        <v>2</v>
      </c>
      <c r="J138" s="73">
        <v>2</v>
      </c>
      <c r="K138" s="73">
        <v>5</v>
      </c>
      <c r="L138" s="73"/>
      <c r="M138" s="73"/>
      <c r="N138" s="74"/>
      <c r="O138" s="73"/>
      <c r="P138" s="73"/>
      <c r="Q138" s="73">
        <v>10</v>
      </c>
      <c r="R138" s="75">
        <v>36.24</v>
      </c>
      <c r="S138" s="10">
        <f t="shared" si="4"/>
        <v>1087.2</v>
      </c>
      <c r="T138" s="44">
        <f t="shared" si="5"/>
        <v>0</v>
      </c>
      <c r="U138" s="42"/>
    </row>
    <row r="139" spans="1:21" ht="77.25" customHeight="1">
      <c r="A139" s="7">
        <v>128</v>
      </c>
      <c r="B139" s="8" t="s">
        <v>163</v>
      </c>
      <c r="C139" s="59" t="s">
        <v>14</v>
      </c>
      <c r="D139" s="68">
        <f t="shared" si="3"/>
        <v>60</v>
      </c>
      <c r="E139" s="72">
        <v>30</v>
      </c>
      <c r="F139" s="73">
        <v>1</v>
      </c>
      <c r="G139" s="73">
        <v>1</v>
      </c>
      <c r="H139" s="73">
        <v>1</v>
      </c>
      <c r="I139" s="73">
        <v>1</v>
      </c>
      <c r="J139" s="73">
        <v>1</v>
      </c>
      <c r="K139" s="73"/>
      <c r="L139" s="73"/>
      <c r="M139" s="73"/>
      <c r="N139" s="74"/>
      <c r="O139" s="73"/>
      <c r="P139" s="73"/>
      <c r="Q139" s="73">
        <v>25</v>
      </c>
      <c r="R139" s="75">
        <v>5.61</v>
      </c>
      <c r="S139" s="10">
        <f t="shared" si="4"/>
        <v>336.6</v>
      </c>
      <c r="T139" s="44">
        <f t="shared" si="5"/>
        <v>0</v>
      </c>
      <c r="U139" s="42"/>
    </row>
    <row r="140" spans="1:21" ht="77.25" customHeight="1">
      <c r="A140" s="7">
        <v>129</v>
      </c>
      <c r="B140" s="8" t="s">
        <v>164</v>
      </c>
      <c r="C140" s="59" t="s">
        <v>12</v>
      </c>
      <c r="D140" s="68">
        <f aca="true" t="shared" si="6" ref="D140:D150">SUM(E140:Q140)</f>
        <v>175</v>
      </c>
      <c r="E140" s="72">
        <v>35</v>
      </c>
      <c r="F140" s="73">
        <v>5</v>
      </c>
      <c r="G140" s="73">
        <v>5</v>
      </c>
      <c r="H140" s="73">
        <v>5</v>
      </c>
      <c r="I140" s="73">
        <v>5</v>
      </c>
      <c r="J140" s="73">
        <v>5</v>
      </c>
      <c r="K140" s="73"/>
      <c r="L140" s="73"/>
      <c r="M140" s="73"/>
      <c r="N140" s="74"/>
      <c r="O140" s="73"/>
      <c r="P140" s="73">
        <v>15</v>
      </c>
      <c r="Q140" s="73">
        <v>100</v>
      </c>
      <c r="R140" s="75">
        <v>10</v>
      </c>
      <c r="S140" s="10">
        <f t="shared" si="4"/>
        <v>1750</v>
      </c>
      <c r="T140" s="44">
        <f t="shared" si="5"/>
        <v>0</v>
      </c>
      <c r="U140" s="42"/>
    </row>
    <row r="141" spans="1:21" ht="77.25" customHeight="1">
      <c r="A141" s="7">
        <v>130</v>
      </c>
      <c r="B141" s="8" t="s">
        <v>165</v>
      </c>
      <c r="C141" s="59" t="s">
        <v>12</v>
      </c>
      <c r="D141" s="68">
        <f t="shared" si="6"/>
        <v>40</v>
      </c>
      <c r="E141" s="72"/>
      <c r="F141" s="73"/>
      <c r="G141" s="73"/>
      <c r="H141" s="73"/>
      <c r="I141" s="73"/>
      <c r="J141" s="73"/>
      <c r="K141" s="73"/>
      <c r="L141" s="73"/>
      <c r="M141" s="73"/>
      <c r="N141" s="74"/>
      <c r="O141" s="73"/>
      <c r="P141" s="73"/>
      <c r="Q141" s="73">
        <v>40</v>
      </c>
      <c r="R141" s="75">
        <v>40</v>
      </c>
      <c r="S141" s="10">
        <f aca="true" t="shared" si="7" ref="S141:S150">ROUND(R141*D141,2)</f>
        <v>1600</v>
      </c>
      <c r="T141" s="44">
        <f aca="true" t="shared" si="8" ref="T141:T150">SUM(E141:Q141)-D141</f>
        <v>0</v>
      </c>
      <c r="U141" s="42"/>
    </row>
    <row r="142" spans="1:21" ht="77.25" customHeight="1">
      <c r="A142" s="7">
        <v>131</v>
      </c>
      <c r="B142" s="8" t="s">
        <v>166</v>
      </c>
      <c r="C142" s="59" t="s">
        <v>12</v>
      </c>
      <c r="D142" s="68">
        <f t="shared" si="6"/>
        <v>2</v>
      </c>
      <c r="E142" s="72"/>
      <c r="F142" s="73"/>
      <c r="G142" s="73"/>
      <c r="H142" s="73"/>
      <c r="I142" s="73"/>
      <c r="J142" s="73"/>
      <c r="K142" s="73"/>
      <c r="L142" s="73"/>
      <c r="M142" s="73"/>
      <c r="N142" s="74"/>
      <c r="O142" s="73"/>
      <c r="P142" s="73"/>
      <c r="Q142" s="73">
        <v>2</v>
      </c>
      <c r="R142" s="75">
        <v>15</v>
      </c>
      <c r="S142" s="10">
        <f t="shared" si="7"/>
        <v>30</v>
      </c>
      <c r="T142" s="44">
        <f t="shared" si="8"/>
        <v>0</v>
      </c>
      <c r="U142" s="42"/>
    </row>
    <row r="143" spans="1:21" ht="77.25" customHeight="1">
      <c r="A143" s="7">
        <v>132</v>
      </c>
      <c r="B143" s="8" t="s">
        <v>167</v>
      </c>
      <c r="C143" s="59" t="s">
        <v>12</v>
      </c>
      <c r="D143" s="68">
        <f t="shared" si="6"/>
        <v>7</v>
      </c>
      <c r="E143" s="72"/>
      <c r="F143" s="73"/>
      <c r="G143" s="73"/>
      <c r="H143" s="73"/>
      <c r="I143" s="73"/>
      <c r="J143" s="73"/>
      <c r="K143" s="73"/>
      <c r="L143" s="73"/>
      <c r="M143" s="73"/>
      <c r="N143" s="74"/>
      <c r="O143" s="73"/>
      <c r="P143" s="73">
        <v>2</v>
      </c>
      <c r="Q143" s="73">
        <v>5</v>
      </c>
      <c r="R143" s="75">
        <v>6</v>
      </c>
      <c r="S143" s="10">
        <f t="shared" si="7"/>
        <v>42</v>
      </c>
      <c r="T143" s="44">
        <f t="shared" si="8"/>
        <v>0</v>
      </c>
      <c r="U143" s="42"/>
    </row>
    <row r="144" spans="1:21" ht="48.75" customHeight="1">
      <c r="A144" s="7">
        <v>133</v>
      </c>
      <c r="B144" s="8" t="s">
        <v>168</v>
      </c>
      <c r="C144" s="59" t="s">
        <v>144</v>
      </c>
      <c r="D144" s="68">
        <f t="shared" si="6"/>
        <v>1</v>
      </c>
      <c r="E144" s="72"/>
      <c r="F144" s="73"/>
      <c r="G144" s="73"/>
      <c r="H144" s="73"/>
      <c r="I144" s="73"/>
      <c r="J144" s="73"/>
      <c r="K144" s="73"/>
      <c r="L144" s="73"/>
      <c r="M144" s="73"/>
      <c r="N144" s="74"/>
      <c r="O144" s="73"/>
      <c r="P144" s="73"/>
      <c r="Q144" s="73">
        <v>1</v>
      </c>
      <c r="R144" s="75">
        <v>31.75</v>
      </c>
      <c r="S144" s="10">
        <f t="shared" si="7"/>
        <v>31.75</v>
      </c>
      <c r="T144" s="44">
        <f t="shared" si="8"/>
        <v>0</v>
      </c>
      <c r="U144" s="42"/>
    </row>
    <row r="145" spans="1:21" ht="36" customHeight="1">
      <c r="A145" s="7">
        <v>134</v>
      </c>
      <c r="B145" s="15" t="s">
        <v>169</v>
      </c>
      <c r="C145" s="61" t="s">
        <v>144</v>
      </c>
      <c r="D145" s="68">
        <f t="shared" si="6"/>
        <v>5</v>
      </c>
      <c r="E145" s="72">
        <v>5</v>
      </c>
      <c r="F145" s="73"/>
      <c r="G145" s="73"/>
      <c r="H145" s="73"/>
      <c r="I145" s="73"/>
      <c r="J145" s="73"/>
      <c r="K145" s="73"/>
      <c r="L145" s="73"/>
      <c r="M145" s="73"/>
      <c r="N145" s="74"/>
      <c r="O145" s="73"/>
      <c r="P145" s="73"/>
      <c r="Q145" s="73"/>
      <c r="R145" s="75">
        <v>13</v>
      </c>
      <c r="S145" s="10">
        <f t="shared" si="7"/>
        <v>65</v>
      </c>
      <c r="T145" s="44">
        <f t="shared" si="8"/>
        <v>0</v>
      </c>
      <c r="U145" s="42"/>
    </row>
    <row r="146" spans="1:21" ht="90" customHeight="1">
      <c r="A146" s="31">
        <v>135</v>
      </c>
      <c r="B146" s="36" t="s">
        <v>193</v>
      </c>
      <c r="C146" s="61" t="s">
        <v>12</v>
      </c>
      <c r="D146" s="68">
        <f t="shared" si="6"/>
        <v>155</v>
      </c>
      <c r="E146" s="72">
        <v>30</v>
      </c>
      <c r="F146" s="73">
        <v>5</v>
      </c>
      <c r="G146" s="73">
        <v>5</v>
      </c>
      <c r="H146" s="73">
        <v>5</v>
      </c>
      <c r="I146" s="73">
        <v>5</v>
      </c>
      <c r="J146" s="73">
        <v>5</v>
      </c>
      <c r="K146" s="73"/>
      <c r="L146" s="73"/>
      <c r="M146" s="73"/>
      <c r="N146" s="74"/>
      <c r="O146" s="73"/>
      <c r="P146" s="73"/>
      <c r="Q146" s="73">
        <v>100</v>
      </c>
      <c r="R146" s="75">
        <v>5</v>
      </c>
      <c r="S146" s="10">
        <f t="shared" si="7"/>
        <v>775</v>
      </c>
      <c r="T146" s="44">
        <f t="shared" si="8"/>
        <v>0</v>
      </c>
      <c r="U146" s="42"/>
    </row>
    <row r="147" spans="1:21" ht="68.25" customHeight="1">
      <c r="A147" s="31">
        <v>136</v>
      </c>
      <c r="B147" s="36" t="s">
        <v>187</v>
      </c>
      <c r="C147" s="61" t="s">
        <v>192</v>
      </c>
      <c r="D147" s="68">
        <f t="shared" si="6"/>
        <v>5</v>
      </c>
      <c r="E147" s="72"/>
      <c r="F147" s="73"/>
      <c r="G147" s="73"/>
      <c r="H147" s="73"/>
      <c r="I147" s="73"/>
      <c r="J147" s="73"/>
      <c r="K147" s="73"/>
      <c r="L147" s="73"/>
      <c r="M147" s="73"/>
      <c r="N147" s="74"/>
      <c r="O147" s="73"/>
      <c r="P147" s="73"/>
      <c r="Q147" s="73">
        <v>5</v>
      </c>
      <c r="R147" s="75">
        <v>10</v>
      </c>
      <c r="S147" s="10">
        <f t="shared" si="7"/>
        <v>50</v>
      </c>
      <c r="T147" s="44">
        <f t="shared" si="8"/>
        <v>0</v>
      </c>
      <c r="U147" s="42"/>
    </row>
    <row r="148" spans="1:21" ht="68.25" customHeight="1">
      <c r="A148" s="31">
        <v>137</v>
      </c>
      <c r="B148" s="32" t="s">
        <v>188</v>
      </c>
      <c r="C148" s="59" t="s">
        <v>53</v>
      </c>
      <c r="D148" s="68">
        <f t="shared" si="6"/>
        <v>20</v>
      </c>
      <c r="E148" s="72"/>
      <c r="F148" s="73"/>
      <c r="G148" s="73"/>
      <c r="H148" s="73"/>
      <c r="I148" s="73"/>
      <c r="J148" s="73"/>
      <c r="K148" s="73"/>
      <c r="L148" s="73"/>
      <c r="M148" s="73"/>
      <c r="N148" s="74"/>
      <c r="O148" s="73"/>
      <c r="P148" s="73"/>
      <c r="Q148" s="73">
        <v>20</v>
      </c>
      <c r="R148" s="75">
        <v>50</v>
      </c>
      <c r="S148" s="10">
        <f t="shared" si="7"/>
        <v>1000</v>
      </c>
      <c r="T148" s="44">
        <f t="shared" si="8"/>
        <v>0</v>
      </c>
      <c r="U148" s="42"/>
    </row>
    <row r="149" spans="1:21" ht="68.25" customHeight="1">
      <c r="A149" s="31">
        <v>138</v>
      </c>
      <c r="B149" s="32" t="s">
        <v>189</v>
      </c>
      <c r="C149" s="59" t="s">
        <v>81</v>
      </c>
      <c r="D149" s="68">
        <f t="shared" si="6"/>
        <v>10</v>
      </c>
      <c r="E149" s="72"/>
      <c r="F149" s="73"/>
      <c r="G149" s="73"/>
      <c r="H149" s="73"/>
      <c r="I149" s="73"/>
      <c r="J149" s="73"/>
      <c r="K149" s="73"/>
      <c r="L149" s="73"/>
      <c r="M149" s="73"/>
      <c r="N149" s="74"/>
      <c r="O149" s="73"/>
      <c r="P149" s="73"/>
      <c r="Q149" s="73">
        <v>10</v>
      </c>
      <c r="R149" s="75">
        <v>8</v>
      </c>
      <c r="S149" s="10">
        <f t="shared" si="7"/>
        <v>80</v>
      </c>
      <c r="T149" s="44">
        <f t="shared" si="8"/>
        <v>0</v>
      </c>
      <c r="U149" s="42"/>
    </row>
    <row r="150" spans="1:21" ht="94.5" customHeight="1">
      <c r="A150" s="31">
        <v>139</v>
      </c>
      <c r="B150" s="32" t="s">
        <v>190</v>
      </c>
      <c r="C150" s="59" t="s">
        <v>81</v>
      </c>
      <c r="D150" s="68">
        <f t="shared" si="6"/>
        <v>10</v>
      </c>
      <c r="E150" s="72"/>
      <c r="F150" s="73"/>
      <c r="G150" s="73"/>
      <c r="H150" s="73"/>
      <c r="I150" s="73"/>
      <c r="J150" s="73"/>
      <c r="K150" s="73"/>
      <c r="L150" s="73"/>
      <c r="M150" s="73"/>
      <c r="N150" s="74"/>
      <c r="O150" s="73"/>
      <c r="P150" s="73"/>
      <c r="Q150" s="73">
        <v>10</v>
      </c>
      <c r="R150" s="75">
        <v>8.5</v>
      </c>
      <c r="S150" s="10">
        <f t="shared" si="7"/>
        <v>85</v>
      </c>
      <c r="T150" s="44">
        <f t="shared" si="8"/>
        <v>0</v>
      </c>
      <c r="U150" s="42"/>
    </row>
    <row r="151" spans="1:21" ht="33.75" customHeight="1">
      <c r="A151" s="130" t="s">
        <v>170</v>
      </c>
      <c r="B151" s="130"/>
      <c r="C151" s="130"/>
      <c r="D151" s="130"/>
      <c r="E151" s="77"/>
      <c r="F151" s="73"/>
      <c r="G151" s="73"/>
      <c r="H151" s="73"/>
      <c r="I151" s="73"/>
      <c r="J151" s="73"/>
      <c r="K151" s="73"/>
      <c r="L151" s="73"/>
      <c r="M151" s="73"/>
      <c r="N151" s="74"/>
      <c r="O151" s="73"/>
      <c r="P151" s="73"/>
      <c r="Q151" s="73"/>
      <c r="R151" s="78" t="s">
        <v>173</v>
      </c>
      <c r="S151" s="17">
        <f>SUM(S12:S150)</f>
        <v>59960.66999999999</v>
      </c>
      <c r="U151" s="45"/>
    </row>
    <row r="152" spans="1:19" ht="15.75">
      <c r="A152" s="19"/>
      <c r="B152" s="19"/>
      <c r="C152" s="62"/>
      <c r="D152" s="79"/>
      <c r="E152" s="80"/>
      <c r="S152" s="20"/>
    </row>
    <row r="153" spans="1:19" ht="15.75">
      <c r="A153" s="19"/>
      <c r="B153" s="21" t="s">
        <v>171</v>
      </c>
      <c r="C153" s="62"/>
      <c r="D153" s="79"/>
      <c r="E153" s="80"/>
      <c r="S153" s="20"/>
    </row>
    <row r="154" spans="1:19" ht="15.75">
      <c r="A154" s="19"/>
      <c r="B154" s="19"/>
      <c r="C154" s="62"/>
      <c r="D154" s="79"/>
      <c r="E154" s="80"/>
      <c r="S154" s="20"/>
    </row>
    <row r="155" spans="1:19" ht="12.75" customHeight="1">
      <c r="A155" s="19"/>
      <c r="B155" s="119" t="s">
        <v>172</v>
      </c>
      <c r="C155" s="62"/>
      <c r="D155" s="79"/>
      <c r="E155" s="80"/>
      <c r="S155" s="20"/>
    </row>
    <row r="156" spans="1:19" ht="15.75">
      <c r="A156" s="19"/>
      <c r="B156" s="119"/>
      <c r="C156" s="62"/>
      <c r="D156" s="79"/>
      <c r="E156" s="80"/>
      <c r="R156" s="118" t="s">
        <v>173</v>
      </c>
      <c r="S156" s="118"/>
    </row>
    <row r="157" spans="1:19" ht="30.75" customHeight="1">
      <c r="A157" s="19"/>
      <c r="B157" s="119"/>
      <c r="C157" s="62"/>
      <c r="D157" s="79"/>
      <c r="E157" s="80"/>
      <c r="R157" s="118" t="s">
        <v>174</v>
      </c>
      <c r="S157" s="118"/>
    </row>
  </sheetData>
  <sheetProtection selectLockedCells="1" selectUnlockedCells="1"/>
  <mergeCells count="13">
    <mergeCell ref="R157:S157"/>
    <mergeCell ref="A151:D151"/>
    <mergeCell ref="B155:B157"/>
    <mergeCell ref="A7:A11"/>
    <mergeCell ref="B7:B11"/>
    <mergeCell ref="C7:C11"/>
    <mergeCell ref="D7:D11"/>
    <mergeCell ref="R1:S1"/>
    <mergeCell ref="R7:R11"/>
    <mergeCell ref="S7:S11"/>
    <mergeCell ref="B4:D4"/>
    <mergeCell ref="B5:D5"/>
    <mergeCell ref="R156:S15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7"/>
  <sheetViews>
    <sheetView zoomScalePageLayoutView="0" workbookViewId="0" topLeftCell="A148">
      <selection activeCell="R2" sqref="R1:R16384"/>
    </sheetView>
  </sheetViews>
  <sheetFormatPr defaultColWidth="9.00390625" defaultRowHeight="12.75"/>
  <cols>
    <col min="1" max="1" width="5.00390625" style="2" customWidth="1"/>
    <col min="2" max="2" width="36.875" style="2" customWidth="1"/>
    <col min="3" max="3" width="8.75390625" style="60" customWidth="1"/>
    <col min="4" max="4" width="8.875" style="46" customWidth="1"/>
    <col min="5" max="5" width="7.875" style="40" customWidth="1"/>
    <col min="6" max="6" width="6.25390625" style="55" customWidth="1"/>
    <col min="7" max="7" width="6.75390625" style="55" customWidth="1"/>
    <col min="8" max="8" width="5.375" style="55" customWidth="1"/>
    <col min="9" max="9" width="4.75390625" style="55" customWidth="1"/>
    <col min="10" max="10" width="5.125" style="55" customWidth="1"/>
    <col min="11" max="11" width="7.25390625" style="63" customWidth="1"/>
    <col min="12" max="12" width="6.125" style="63" customWidth="1"/>
    <col min="13" max="13" width="6.25390625" style="27" customWidth="1"/>
    <col min="14" max="14" width="6.75390625" style="27" customWidth="1"/>
    <col min="15" max="15" width="6.375" style="27" customWidth="1"/>
    <col min="16" max="16" width="6.375" style="63" customWidth="1"/>
    <col min="17" max="17" width="7.375" style="27" customWidth="1"/>
    <col min="18" max="18" width="9.00390625" style="53" customWidth="1"/>
    <col min="19" max="19" width="11.375" style="2" customWidth="1"/>
    <col min="20" max="16384" width="9.125" style="27" customWidth="1"/>
  </cols>
  <sheetData>
    <row r="1" spans="2:19" ht="15">
      <c r="B1" s="2" t="s">
        <v>0</v>
      </c>
      <c r="E1" s="28"/>
      <c r="R1" s="118"/>
      <c r="S1" s="118"/>
    </row>
    <row r="2" spans="2:19" ht="18" customHeight="1">
      <c r="B2" s="2" t="s">
        <v>1</v>
      </c>
      <c r="E2" s="28"/>
      <c r="S2" s="1" t="s">
        <v>2</v>
      </c>
    </row>
    <row r="3" spans="5:19" ht="15">
      <c r="E3" s="28"/>
      <c r="S3" s="1"/>
    </row>
    <row r="4" spans="2:19" ht="18.75" customHeight="1">
      <c r="B4" s="128" t="s">
        <v>3</v>
      </c>
      <c r="C4" s="128"/>
      <c r="D4" s="128"/>
      <c r="E4" s="28"/>
      <c r="R4" s="27"/>
      <c r="S4" s="27"/>
    </row>
    <row r="5" spans="2:19" ht="20.25" customHeight="1">
      <c r="B5" s="129" t="s">
        <v>4</v>
      </c>
      <c r="C5" s="129"/>
      <c r="D5" s="129"/>
      <c r="E5" s="28"/>
      <c r="R5" s="27"/>
      <c r="S5" s="27"/>
    </row>
    <row r="6" spans="5:19" ht="15.75" thickBot="1">
      <c r="E6" s="28"/>
      <c r="S6" s="1"/>
    </row>
    <row r="7" spans="1:21" ht="21" customHeight="1" thickBot="1">
      <c r="A7" s="117" t="s">
        <v>5</v>
      </c>
      <c r="B7" s="123" t="s">
        <v>6</v>
      </c>
      <c r="C7" s="131" t="s">
        <v>7</v>
      </c>
      <c r="D7" s="132" t="s">
        <v>8</v>
      </c>
      <c r="E7" s="25"/>
      <c r="F7" s="56"/>
      <c r="G7" s="56"/>
      <c r="H7" s="56"/>
      <c r="I7" s="56"/>
      <c r="J7" s="56"/>
      <c r="K7" s="64"/>
      <c r="L7" s="64"/>
      <c r="M7" s="22"/>
      <c r="N7" s="22"/>
      <c r="O7" s="24"/>
      <c r="P7" s="67"/>
      <c r="Q7" s="24"/>
      <c r="R7" s="133" t="s">
        <v>9</v>
      </c>
      <c r="S7" s="126" t="s">
        <v>10</v>
      </c>
      <c r="U7" s="41"/>
    </row>
    <row r="8" spans="1:21" ht="6" customHeight="1" thickBot="1">
      <c r="A8" s="117"/>
      <c r="B8" s="123"/>
      <c r="C8" s="131"/>
      <c r="D8" s="132"/>
      <c r="E8" s="25"/>
      <c r="F8" s="56"/>
      <c r="G8" s="56"/>
      <c r="H8" s="56"/>
      <c r="I8" s="56"/>
      <c r="J8" s="56"/>
      <c r="K8" s="64"/>
      <c r="L8" s="64"/>
      <c r="M8" s="22"/>
      <c r="N8" s="22"/>
      <c r="O8" s="24"/>
      <c r="P8" s="67"/>
      <c r="Q8" s="24"/>
      <c r="R8" s="133"/>
      <c r="S8" s="126"/>
      <c r="U8" s="41"/>
    </row>
    <row r="9" spans="1:21" ht="2.25" customHeight="1" thickBot="1">
      <c r="A9" s="117"/>
      <c r="B9" s="123"/>
      <c r="C9" s="131"/>
      <c r="D9" s="132"/>
      <c r="E9" s="25"/>
      <c r="F9" s="56"/>
      <c r="G9" s="56"/>
      <c r="H9" s="56"/>
      <c r="I9" s="56"/>
      <c r="J9" s="56"/>
      <c r="K9" s="64"/>
      <c r="L9" s="64"/>
      <c r="M9" s="22"/>
      <c r="N9" s="22"/>
      <c r="O9" s="24"/>
      <c r="P9" s="67"/>
      <c r="Q9" s="24"/>
      <c r="R9" s="133"/>
      <c r="S9" s="126"/>
      <c r="U9" s="41"/>
    </row>
    <row r="10" spans="1:21" ht="1.5" customHeight="1" thickBot="1">
      <c r="A10" s="117"/>
      <c r="B10" s="123"/>
      <c r="C10" s="131"/>
      <c r="D10" s="132"/>
      <c r="E10" s="25"/>
      <c r="F10" s="56" t="s">
        <v>175</v>
      </c>
      <c r="G10" s="56"/>
      <c r="H10" s="56"/>
      <c r="I10" s="56"/>
      <c r="J10" s="56"/>
      <c r="K10" s="64"/>
      <c r="L10" s="64"/>
      <c r="M10" s="22"/>
      <c r="N10" s="22"/>
      <c r="O10" s="24"/>
      <c r="P10" s="67"/>
      <c r="Q10" s="24"/>
      <c r="R10" s="133"/>
      <c r="S10" s="126"/>
      <c r="U10" s="41"/>
    </row>
    <row r="11" spans="1:21" ht="56.25" customHeight="1" thickBot="1">
      <c r="A11" s="117"/>
      <c r="B11" s="123"/>
      <c r="C11" s="131"/>
      <c r="D11" s="132"/>
      <c r="E11" s="26" t="s">
        <v>176</v>
      </c>
      <c r="F11" s="57" t="s">
        <v>177</v>
      </c>
      <c r="G11" s="57" t="s">
        <v>178</v>
      </c>
      <c r="H11" s="57" t="s">
        <v>179</v>
      </c>
      <c r="I11" s="57" t="s">
        <v>180</v>
      </c>
      <c r="J11" s="57" t="s">
        <v>181</v>
      </c>
      <c r="K11" s="65" t="s">
        <v>182</v>
      </c>
      <c r="L11" s="65" t="s">
        <v>191</v>
      </c>
      <c r="M11" s="23" t="s">
        <v>183</v>
      </c>
      <c r="N11" s="23" t="s">
        <v>184</v>
      </c>
      <c r="O11" s="24" t="s">
        <v>185</v>
      </c>
      <c r="P11" s="67" t="s">
        <v>194</v>
      </c>
      <c r="Q11" s="24" t="s">
        <v>186</v>
      </c>
      <c r="R11" s="133"/>
      <c r="S11" s="126"/>
      <c r="U11" s="41"/>
    </row>
    <row r="12" spans="1:21" ht="18.75" customHeight="1">
      <c r="A12" s="7">
        <v>1</v>
      </c>
      <c r="B12" s="8" t="s">
        <v>11</v>
      </c>
      <c r="C12" s="59" t="s">
        <v>12</v>
      </c>
      <c r="D12" s="47">
        <v>50</v>
      </c>
      <c r="E12" s="34">
        <v>50</v>
      </c>
      <c r="F12" s="58"/>
      <c r="G12" s="58"/>
      <c r="H12" s="58"/>
      <c r="I12" s="58"/>
      <c r="J12" s="58"/>
      <c r="K12" s="66"/>
      <c r="L12" s="66"/>
      <c r="M12" s="29"/>
      <c r="N12" s="30"/>
      <c r="O12" s="29"/>
      <c r="P12" s="66"/>
      <c r="Q12" s="29"/>
      <c r="R12" s="54">
        <v>0.75</v>
      </c>
      <c r="S12" s="10">
        <f>ROUND(R12*Q12,2)</f>
        <v>0</v>
      </c>
      <c r="T12" s="44">
        <f>SUM(E12:Q12)-D12</f>
        <v>0</v>
      </c>
      <c r="U12" s="42"/>
    </row>
    <row r="13" spans="1:21" ht="18.75" customHeight="1">
      <c r="A13" s="7">
        <f>A12+1</f>
        <v>2</v>
      </c>
      <c r="B13" s="8" t="s">
        <v>13</v>
      </c>
      <c r="C13" s="59" t="s">
        <v>12</v>
      </c>
      <c r="D13" s="47">
        <v>1</v>
      </c>
      <c r="E13" s="34">
        <v>1</v>
      </c>
      <c r="F13" s="58"/>
      <c r="G13" s="58"/>
      <c r="H13" s="58"/>
      <c r="I13" s="58"/>
      <c r="J13" s="58"/>
      <c r="K13" s="66"/>
      <c r="L13" s="66"/>
      <c r="M13" s="29"/>
      <c r="N13" s="30"/>
      <c r="O13" s="29"/>
      <c r="P13" s="66"/>
      <c r="Q13" s="29"/>
      <c r="R13" s="54">
        <v>0.86</v>
      </c>
      <c r="S13" s="10">
        <f aca="true" t="shared" si="0" ref="S13:S76">ROUND(R13*Q13,2)</f>
        <v>0</v>
      </c>
      <c r="T13" s="44">
        <f aca="true" t="shared" si="1" ref="T13:T76">SUM(E13:Q13)-D13</f>
        <v>0</v>
      </c>
      <c r="U13" s="42"/>
    </row>
    <row r="14" spans="1:21" ht="36" customHeight="1">
      <c r="A14" s="7">
        <v>3</v>
      </c>
      <c r="B14" s="8" t="s">
        <v>15</v>
      </c>
      <c r="C14" s="59" t="s">
        <v>14</v>
      </c>
      <c r="D14" s="47">
        <v>1</v>
      </c>
      <c r="E14" s="34">
        <v>1</v>
      </c>
      <c r="F14" s="58"/>
      <c r="G14" s="58"/>
      <c r="H14" s="58"/>
      <c r="I14" s="58"/>
      <c r="J14" s="58"/>
      <c r="K14" s="66"/>
      <c r="L14" s="66"/>
      <c r="M14" s="29"/>
      <c r="N14" s="30"/>
      <c r="O14" s="29"/>
      <c r="P14" s="66"/>
      <c r="Q14" s="29"/>
      <c r="R14" s="54">
        <v>12.23</v>
      </c>
      <c r="S14" s="10">
        <f t="shared" si="0"/>
        <v>0</v>
      </c>
      <c r="T14" s="44">
        <f t="shared" si="1"/>
        <v>0</v>
      </c>
      <c r="U14" s="42"/>
    </row>
    <row r="15" spans="1:21" ht="51" customHeight="1">
      <c r="A15" s="7">
        <f>A14+1</f>
        <v>4</v>
      </c>
      <c r="B15" s="8" t="s">
        <v>16</v>
      </c>
      <c r="C15" s="59" t="s">
        <v>17</v>
      </c>
      <c r="D15" s="47">
        <v>4220</v>
      </c>
      <c r="E15" s="35">
        <v>500</v>
      </c>
      <c r="F15" s="58">
        <v>200</v>
      </c>
      <c r="G15" s="58">
        <v>200</v>
      </c>
      <c r="H15" s="58">
        <v>200</v>
      </c>
      <c r="I15" s="58">
        <v>200</v>
      </c>
      <c r="J15" s="58">
        <v>200</v>
      </c>
      <c r="K15" s="66">
        <v>50</v>
      </c>
      <c r="L15" s="66">
        <v>50</v>
      </c>
      <c r="M15" s="29">
        <v>50</v>
      </c>
      <c r="N15" s="30">
        <v>30</v>
      </c>
      <c r="O15" s="29">
        <v>20</v>
      </c>
      <c r="P15" s="66">
        <v>20</v>
      </c>
      <c r="Q15" s="29">
        <v>2500</v>
      </c>
      <c r="R15" s="54">
        <v>9.67</v>
      </c>
      <c r="S15" s="10">
        <f t="shared" si="0"/>
        <v>24175</v>
      </c>
      <c r="T15" s="44">
        <f t="shared" si="1"/>
        <v>0</v>
      </c>
      <c r="U15" s="42">
        <f>16000/10</f>
        <v>1600</v>
      </c>
    </row>
    <row r="16" spans="1:21" ht="62.25" customHeight="1">
      <c r="A16" s="7">
        <f>A15+1</f>
        <v>5</v>
      </c>
      <c r="B16" s="8" t="s">
        <v>18</v>
      </c>
      <c r="C16" s="59" t="s">
        <v>17</v>
      </c>
      <c r="D16" s="47">
        <v>30</v>
      </c>
      <c r="E16" s="34">
        <v>5</v>
      </c>
      <c r="F16" s="58"/>
      <c r="G16" s="58"/>
      <c r="H16" s="58"/>
      <c r="I16" s="58">
        <v>5</v>
      </c>
      <c r="J16" s="58"/>
      <c r="K16" s="66"/>
      <c r="L16" s="66"/>
      <c r="M16" s="29"/>
      <c r="N16" s="30"/>
      <c r="O16" s="29"/>
      <c r="P16" s="66"/>
      <c r="Q16" s="29">
        <v>20</v>
      </c>
      <c r="R16" s="54">
        <v>19.53</v>
      </c>
      <c r="S16" s="10">
        <f t="shared" si="0"/>
        <v>390.6</v>
      </c>
      <c r="T16" s="44">
        <f t="shared" si="1"/>
        <v>0</v>
      </c>
      <c r="U16" s="42"/>
    </row>
    <row r="17" spans="1:21" ht="67.5" customHeight="1">
      <c r="A17" s="7">
        <v>6</v>
      </c>
      <c r="B17" s="8" t="s">
        <v>19</v>
      </c>
      <c r="C17" s="59" t="s">
        <v>12</v>
      </c>
      <c r="D17" s="47">
        <v>55</v>
      </c>
      <c r="E17" s="34">
        <v>10</v>
      </c>
      <c r="F17" s="58">
        <v>5</v>
      </c>
      <c r="G17" s="58">
        <v>5</v>
      </c>
      <c r="H17" s="58">
        <v>5</v>
      </c>
      <c r="I17" s="58">
        <v>5</v>
      </c>
      <c r="J17" s="58">
        <v>5</v>
      </c>
      <c r="K17" s="66"/>
      <c r="L17" s="66"/>
      <c r="M17" s="29"/>
      <c r="N17" s="30"/>
      <c r="O17" s="29"/>
      <c r="P17" s="66"/>
      <c r="Q17" s="29">
        <v>20</v>
      </c>
      <c r="R17" s="54">
        <v>2.51</v>
      </c>
      <c r="S17" s="10">
        <f t="shared" si="0"/>
        <v>50.2</v>
      </c>
      <c r="T17" s="44">
        <f t="shared" si="1"/>
        <v>0</v>
      </c>
      <c r="U17" s="42"/>
    </row>
    <row r="18" spans="1:21" ht="52.5" customHeight="1">
      <c r="A18" s="7">
        <v>7</v>
      </c>
      <c r="B18" s="8" t="s">
        <v>20</v>
      </c>
      <c r="C18" s="59" t="s">
        <v>12</v>
      </c>
      <c r="D18" s="47">
        <v>75</v>
      </c>
      <c r="E18" s="34"/>
      <c r="F18" s="58">
        <v>5</v>
      </c>
      <c r="G18" s="58">
        <v>5</v>
      </c>
      <c r="H18" s="58">
        <v>5</v>
      </c>
      <c r="I18" s="58">
        <v>5</v>
      </c>
      <c r="J18" s="58">
        <v>5</v>
      </c>
      <c r="K18" s="66"/>
      <c r="L18" s="66"/>
      <c r="M18" s="29"/>
      <c r="N18" s="30"/>
      <c r="O18" s="29"/>
      <c r="P18" s="66"/>
      <c r="Q18" s="29">
        <v>50</v>
      </c>
      <c r="R18" s="54">
        <v>1.5</v>
      </c>
      <c r="S18" s="10">
        <f t="shared" si="0"/>
        <v>75</v>
      </c>
      <c r="T18" s="44">
        <f t="shared" si="1"/>
        <v>0</v>
      </c>
      <c r="U18" s="42"/>
    </row>
    <row r="19" spans="1:21" ht="51" customHeight="1">
      <c r="A19" s="7">
        <v>8</v>
      </c>
      <c r="B19" s="8" t="s">
        <v>21</v>
      </c>
      <c r="C19" s="59" t="s">
        <v>12</v>
      </c>
      <c r="D19" s="47">
        <v>5</v>
      </c>
      <c r="E19" s="34"/>
      <c r="F19" s="58"/>
      <c r="G19" s="58"/>
      <c r="H19" s="58"/>
      <c r="I19" s="58"/>
      <c r="J19" s="58"/>
      <c r="K19" s="66"/>
      <c r="L19" s="66"/>
      <c r="M19" s="29"/>
      <c r="N19" s="30"/>
      <c r="O19" s="29"/>
      <c r="P19" s="66"/>
      <c r="Q19" s="29">
        <v>5</v>
      </c>
      <c r="R19" s="54">
        <v>7.79</v>
      </c>
      <c r="S19" s="10">
        <f t="shared" si="0"/>
        <v>38.95</v>
      </c>
      <c r="T19" s="44">
        <f t="shared" si="1"/>
        <v>0</v>
      </c>
      <c r="U19" s="42"/>
    </row>
    <row r="20" spans="1:21" ht="54" customHeight="1">
      <c r="A20" s="7">
        <v>9</v>
      </c>
      <c r="B20" s="8" t="s">
        <v>22</v>
      </c>
      <c r="C20" s="59" t="s">
        <v>12</v>
      </c>
      <c r="D20" s="47">
        <v>5</v>
      </c>
      <c r="E20" s="34"/>
      <c r="F20" s="58"/>
      <c r="G20" s="58"/>
      <c r="H20" s="58"/>
      <c r="I20" s="58"/>
      <c r="J20" s="58"/>
      <c r="K20" s="66"/>
      <c r="L20" s="66"/>
      <c r="M20" s="29"/>
      <c r="N20" s="30"/>
      <c r="O20" s="29"/>
      <c r="P20" s="66"/>
      <c r="Q20" s="29">
        <v>5</v>
      </c>
      <c r="R20" s="54">
        <v>7.13</v>
      </c>
      <c r="S20" s="10">
        <f t="shared" si="0"/>
        <v>35.65</v>
      </c>
      <c r="T20" s="44">
        <f t="shared" si="1"/>
        <v>0</v>
      </c>
      <c r="U20" s="42"/>
    </row>
    <row r="21" spans="1:21" ht="55.5" customHeight="1">
      <c r="A21" s="7">
        <v>10</v>
      </c>
      <c r="B21" s="8" t="s">
        <v>23</v>
      </c>
      <c r="C21" s="59" t="s">
        <v>12</v>
      </c>
      <c r="D21" s="47">
        <v>30</v>
      </c>
      <c r="E21" s="34"/>
      <c r="F21" s="58">
        <v>5</v>
      </c>
      <c r="G21" s="58">
        <v>5</v>
      </c>
      <c r="H21" s="58">
        <v>5</v>
      </c>
      <c r="I21" s="58">
        <v>5</v>
      </c>
      <c r="J21" s="58">
        <v>5</v>
      </c>
      <c r="K21" s="66"/>
      <c r="L21" s="66"/>
      <c r="M21" s="29">
        <v>5</v>
      </c>
      <c r="N21" s="30"/>
      <c r="O21" s="29"/>
      <c r="P21" s="66"/>
      <c r="Q21" s="29"/>
      <c r="R21" s="54">
        <v>0.63</v>
      </c>
      <c r="S21" s="10">
        <f t="shared" si="0"/>
        <v>0</v>
      </c>
      <c r="T21" s="44">
        <f t="shared" si="1"/>
        <v>0</v>
      </c>
      <c r="U21" s="42"/>
    </row>
    <row r="22" spans="1:21" ht="51" customHeight="1">
      <c r="A22" s="7">
        <v>11</v>
      </c>
      <c r="B22" s="8" t="s">
        <v>24</v>
      </c>
      <c r="C22" s="59" t="s">
        <v>25</v>
      </c>
      <c r="D22" s="47">
        <v>10</v>
      </c>
      <c r="E22" s="34"/>
      <c r="F22" s="58">
        <v>2</v>
      </c>
      <c r="G22" s="58">
        <v>2</v>
      </c>
      <c r="H22" s="58">
        <v>2</v>
      </c>
      <c r="I22" s="58">
        <v>2</v>
      </c>
      <c r="J22" s="58">
        <v>2</v>
      </c>
      <c r="K22" s="66"/>
      <c r="L22" s="66"/>
      <c r="M22" s="29"/>
      <c r="N22" s="30"/>
      <c r="O22" s="29"/>
      <c r="P22" s="66"/>
      <c r="Q22" s="29"/>
      <c r="R22" s="54">
        <v>0.9</v>
      </c>
      <c r="S22" s="10">
        <f t="shared" si="0"/>
        <v>0</v>
      </c>
      <c r="T22" s="44">
        <f t="shared" si="1"/>
        <v>0</v>
      </c>
      <c r="U22" s="42"/>
    </row>
    <row r="23" spans="1:21" ht="58.5" customHeight="1">
      <c r="A23" s="7">
        <v>12</v>
      </c>
      <c r="B23" s="8" t="s">
        <v>26</v>
      </c>
      <c r="C23" s="59" t="s">
        <v>25</v>
      </c>
      <c r="D23" s="47">
        <v>10</v>
      </c>
      <c r="E23" s="34"/>
      <c r="F23" s="58">
        <v>2</v>
      </c>
      <c r="G23" s="58">
        <v>2</v>
      </c>
      <c r="H23" s="58">
        <v>2</v>
      </c>
      <c r="I23" s="58">
        <v>2</v>
      </c>
      <c r="J23" s="58">
        <v>2</v>
      </c>
      <c r="K23" s="66"/>
      <c r="L23" s="66"/>
      <c r="M23" s="29"/>
      <c r="N23" s="30"/>
      <c r="O23" s="29"/>
      <c r="P23" s="66"/>
      <c r="Q23" s="29"/>
      <c r="R23" s="54">
        <v>1.78</v>
      </c>
      <c r="S23" s="10">
        <f t="shared" si="0"/>
        <v>0</v>
      </c>
      <c r="T23" s="44">
        <f t="shared" si="1"/>
        <v>0</v>
      </c>
      <c r="U23" s="42"/>
    </row>
    <row r="24" spans="1:21" ht="56.25" customHeight="1">
      <c r="A24" s="7">
        <v>13</v>
      </c>
      <c r="B24" s="8" t="s">
        <v>27</v>
      </c>
      <c r="C24" s="59" t="s">
        <v>25</v>
      </c>
      <c r="D24" s="47">
        <v>1</v>
      </c>
      <c r="E24" s="34"/>
      <c r="F24" s="58"/>
      <c r="G24" s="58"/>
      <c r="H24" s="58"/>
      <c r="I24" s="58"/>
      <c r="J24" s="58"/>
      <c r="K24" s="66"/>
      <c r="L24" s="66"/>
      <c r="M24" s="29"/>
      <c r="N24" s="30"/>
      <c r="O24" s="29"/>
      <c r="P24" s="66"/>
      <c r="Q24" s="29">
        <v>1</v>
      </c>
      <c r="R24" s="54">
        <v>1.97</v>
      </c>
      <c r="S24" s="10">
        <f t="shared" si="0"/>
        <v>1.97</v>
      </c>
      <c r="T24" s="44">
        <f t="shared" si="1"/>
        <v>0</v>
      </c>
      <c r="U24" s="42"/>
    </row>
    <row r="25" spans="1:21" ht="68.25" customHeight="1">
      <c r="A25" s="7">
        <v>14</v>
      </c>
      <c r="B25" s="8" t="s">
        <v>28</v>
      </c>
      <c r="C25" s="59" t="s">
        <v>12</v>
      </c>
      <c r="D25" s="47">
        <v>5</v>
      </c>
      <c r="E25" s="34"/>
      <c r="F25" s="58">
        <v>1</v>
      </c>
      <c r="G25" s="58">
        <v>1</v>
      </c>
      <c r="H25" s="58">
        <v>1</v>
      </c>
      <c r="I25" s="58">
        <v>1</v>
      </c>
      <c r="J25" s="58">
        <v>1</v>
      </c>
      <c r="K25" s="66"/>
      <c r="L25" s="66"/>
      <c r="M25" s="29"/>
      <c r="N25" s="30"/>
      <c r="O25" s="29"/>
      <c r="P25" s="66"/>
      <c r="Q25" s="29"/>
      <c r="R25" s="54">
        <v>3.69</v>
      </c>
      <c r="S25" s="10">
        <f t="shared" si="0"/>
        <v>0</v>
      </c>
      <c r="T25" s="44">
        <f t="shared" si="1"/>
        <v>0</v>
      </c>
      <c r="U25" s="42"/>
    </row>
    <row r="26" spans="1:21" ht="39" customHeight="1">
      <c r="A26" s="7">
        <v>15</v>
      </c>
      <c r="B26" s="8" t="s">
        <v>29</v>
      </c>
      <c r="C26" s="59" t="s">
        <v>25</v>
      </c>
      <c r="D26" s="47">
        <v>350</v>
      </c>
      <c r="E26" s="34">
        <v>200</v>
      </c>
      <c r="F26" s="58"/>
      <c r="G26" s="58"/>
      <c r="H26" s="58"/>
      <c r="I26" s="58"/>
      <c r="J26" s="58"/>
      <c r="K26" s="66">
        <v>100</v>
      </c>
      <c r="L26" s="66"/>
      <c r="M26" s="29"/>
      <c r="N26" s="30"/>
      <c r="O26" s="29"/>
      <c r="P26" s="66"/>
      <c r="Q26" s="29">
        <v>50</v>
      </c>
      <c r="R26" s="54">
        <v>0.42</v>
      </c>
      <c r="S26" s="10">
        <f t="shared" si="0"/>
        <v>21</v>
      </c>
      <c r="T26" s="44">
        <f t="shared" si="1"/>
        <v>0</v>
      </c>
      <c r="U26" s="42"/>
    </row>
    <row r="27" spans="1:21" ht="162" customHeight="1">
      <c r="A27" s="7">
        <v>16</v>
      </c>
      <c r="B27" s="8" t="s">
        <v>30</v>
      </c>
      <c r="C27" s="59" t="s">
        <v>31</v>
      </c>
      <c r="D27" s="47">
        <v>70</v>
      </c>
      <c r="E27" s="34">
        <v>30</v>
      </c>
      <c r="F27" s="58"/>
      <c r="G27" s="58"/>
      <c r="H27" s="58"/>
      <c r="I27" s="58"/>
      <c r="J27" s="58">
        <v>20</v>
      </c>
      <c r="K27" s="66"/>
      <c r="L27" s="66"/>
      <c r="M27" s="29"/>
      <c r="N27" s="30"/>
      <c r="O27" s="29"/>
      <c r="P27" s="66"/>
      <c r="Q27" s="29">
        <v>20</v>
      </c>
      <c r="R27" s="54">
        <v>0.33</v>
      </c>
      <c r="S27" s="10">
        <f t="shared" si="0"/>
        <v>6.6</v>
      </c>
      <c r="T27" s="44">
        <f t="shared" si="1"/>
        <v>0</v>
      </c>
      <c r="U27" s="42"/>
    </row>
    <row r="28" spans="1:21" ht="161.25" customHeight="1">
      <c r="A28" s="7">
        <v>17</v>
      </c>
      <c r="B28" s="8" t="s">
        <v>32</v>
      </c>
      <c r="C28" s="59" t="s">
        <v>33</v>
      </c>
      <c r="D28" s="47">
        <v>55</v>
      </c>
      <c r="E28" s="34"/>
      <c r="F28" s="58"/>
      <c r="G28" s="58"/>
      <c r="H28" s="58"/>
      <c r="I28" s="58"/>
      <c r="J28" s="58">
        <v>20</v>
      </c>
      <c r="K28" s="66"/>
      <c r="L28" s="66"/>
      <c r="M28" s="29"/>
      <c r="N28" s="30"/>
      <c r="O28" s="29"/>
      <c r="P28" s="66">
        <v>15</v>
      </c>
      <c r="Q28" s="29">
        <v>20</v>
      </c>
      <c r="R28" s="54">
        <v>0.33</v>
      </c>
      <c r="S28" s="10">
        <f t="shared" si="0"/>
        <v>6.6</v>
      </c>
      <c r="T28" s="44">
        <f t="shared" si="1"/>
        <v>0</v>
      </c>
      <c r="U28" s="42"/>
    </row>
    <row r="29" spans="1:21" ht="167.25" customHeight="1">
      <c r="A29" s="7">
        <v>18</v>
      </c>
      <c r="B29" s="8" t="s">
        <v>34</v>
      </c>
      <c r="C29" s="59" t="s">
        <v>33</v>
      </c>
      <c r="D29" s="47">
        <v>90</v>
      </c>
      <c r="E29" s="34">
        <v>35</v>
      </c>
      <c r="F29" s="58"/>
      <c r="G29" s="58"/>
      <c r="H29" s="58"/>
      <c r="I29" s="58"/>
      <c r="J29" s="58">
        <v>20</v>
      </c>
      <c r="K29" s="66"/>
      <c r="L29" s="66"/>
      <c r="M29" s="29"/>
      <c r="N29" s="30"/>
      <c r="O29" s="29"/>
      <c r="P29" s="66">
        <v>15</v>
      </c>
      <c r="Q29" s="29">
        <v>20</v>
      </c>
      <c r="R29" s="54">
        <v>0.33</v>
      </c>
      <c r="S29" s="10">
        <f t="shared" si="0"/>
        <v>6.6</v>
      </c>
      <c r="T29" s="44">
        <f t="shared" si="1"/>
        <v>0</v>
      </c>
      <c r="U29" s="42"/>
    </row>
    <row r="30" spans="1:21" ht="150.75" customHeight="1">
      <c r="A30" s="7">
        <v>19</v>
      </c>
      <c r="B30" s="8" t="s">
        <v>35</v>
      </c>
      <c r="C30" s="59" t="s">
        <v>36</v>
      </c>
      <c r="D30" s="47">
        <v>95</v>
      </c>
      <c r="E30" s="34">
        <v>35</v>
      </c>
      <c r="F30" s="58"/>
      <c r="G30" s="58"/>
      <c r="H30" s="58"/>
      <c r="I30" s="58"/>
      <c r="J30" s="58">
        <v>20</v>
      </c>
      <c r="K30" s="66"/>
      <c r="L30" s="66"/>
      <c r="M30" s="29">
        <v>20</v>
      </c>
      <c r="N30" s="30"/>
      <c r="O30" s="29"/>
      <c r="P30" s="66"/>
      <c r="Q30" s="29">
        <v>20</v>
      </c>
      <c r="R30" s="54">
        <v>0.33</v>
      </c>
      <c r="S30" s="10">
        <f t="shared" si="0"/>
        <v>6.6</v>
      </c>
      <c r="T30" s="44">
        <f t="shared" si="1"/>
        <v>0</v>
      </c>
      <c r="U30" s="42"/>
    </row>
    <row r="31" spans="1:21" ht="170.25" customHeight="1">
      <c r="A31" s="7">
        <v>20</v>
      </c>
      <c r="B31" s="8" t="s">
        <v>37</v>
      </c>
      <c r="C31" s="59" t="s">
        <v>36</v>
      </c>
      <c r="D31" s="47">
        <v>160</v>
      </c>
      <c r="E31" s="34">
        <v>10</v>
      </c>
      <c r="F31" s="58"/>
      <c r="G31" s="58"/>
      <c r="H31" s="58">
        <v>100</v>
      </c>
      <c r="I31" s="58"/>
      <c r="J31" s="58">
        <v>20</v>
      </c>
      <c r="K31" s="66"/>
      <c r="L31" s="66"/>
      <c r="M31" s="29">
        <v>10</v>
      </c>
      <c r="N31" s="30"/>
      <c r="O31" s="29"/>
      <c r="P31" s="66"/>
      <c r="Q31" s="29">
        <v>20</v>
      </c>
      <c r="R31" s="54">
        <v>0.33</v>
      </c>
      <c r="S31" s="10">
        <f t="shared" si="0"/>
        <v>6.6</v>
      </c>
      <c r="T31" s="44">
        <f t="shared" si="1"/>
        <v>0</v>
      </c>
      <c r="U31" s="42"/>
    </row>
    <row r="32" spans="1:21" ht="154.5" customHeight="1">
      <c r="A32" s="7">
        <v>21</v>
      </c>
      <c r="B32" s="8" t="s">
        <v>38</v>
      </c>
      <c r="C32" s="59" t="s">
        <v>36</v>
      </c>
      <c r="D32" s="47">
        <v>50</v>
      </c>
      <c r="E32" s="34">
        <v>10</v>
      </c>
      <c r="F32" s="58"/>
      <c r="G32" s="58"/>
      <c r="H32" s="58"/>
      <c r="I32" s="58"/>
      <c r="J32" s="58">
        <v>20</v>
      </c>
      <c r="K32" s="66"/>
      <c r="L32" s="66"/>
      <c r="M32" s="29"/>
      <c r="N32" s="30"/>
      <c r="O32" s="29"/>
      <c r="P32" s="66"/>
      <c r="Q32" s="29">
        <v>20</v>
      </c>
      <c r="R32" s="54">
        <v>0.37</v>
      </c>
      <c r="S32" s="10">
        <f t="shared" si="0"/>
        <v>7.4</v>
      </c>
      <c r="T32" s="44">
        <f t="shared" si="1"/>
        <v>0</v>
      </c>
      <c r="U32" s="42"/>
    </row>
    <row r="33" spans="1:21" ht="168.75" customHeight="1">
      <c r="A33" s="7">
        <v>22</v>
      </c>
      <c r="B33" s="8" t="s">
        <v>39</v>
      </c>
      <c r="C33" s="59" t="s">
        <v>36</v>
      </c>
      <c r="D33" s="47">
        <v>100</v>
      </c>
      <c r="E33" s="34">
        <v>35</v>
      </c>
      <c r="F33" s="58"/>
      <c r="G33" s="58">
        <v>25</v>
      </c>
      <c r="H33" s="58"/>
      <c r="I33" s="58"/>
      <c r="J33" s="58">
        <v>20</v>
      </c>
      <c r="K33" s="66"/>
      <c r="L33" s="66"/>
      <c r="M33" s="29"/>
      <c r="N33" s="30"/>
      <c r="O33" s="29"/>
      <c r="P33" s="66"/>
      <c r="Q33" s="29">
        <v>20</v>
      </c>
      <c r="R33" s="54">
        <v>0.37</v>
      </c>
      <c r="S33" s="10">
        <f t="shared" si="0"/>
        <v>7.4</v>
      </c>
      <c r="T33" s="44">
        <f t="shared" si="1"/>
        <v>0</v>
      </c>
      <c r="U33" s="42"/>
    </row>
    <row r="34" spans="1:21" ht="162.75" customHeight="1">
      <c r="A34" s="7">
        <v>23</v>
      </c>
      <c r="B34" s="8" t="s">
        <v>40</v>
      </c>
      <c r="C34" s="59" t="s">
        <v>33</v>
      </c>
      <c r="D34" s="47">
        <v>100</v>
      </c>
      <c r="E34" s="34">
        <v>50</v>
      </c>
      <c r="F34" s="58"/>
      <c r="G34" s="58"/>
      <c r="H34" s="58"/>
      <c r="I34" s="58"/>
      <c r="J34" s="58">
        <v>20</v>
      </c>
      <c r="K34" s="66"/>
      <c r="L34" s="66">
        <v>10</v>
      </c>
      <c r="M34" s="29"/>
      <c r="N34" s="30"/>
      <c r="O34" s="29"/>
      <c r="P34" s="66"/>
      <c r="Q34" s="29">
        <v>20</v>
      </c>
      <c r="R34" s="54">
        <v>0.37</v>
      </c>
      <c r="S34" s="10">
        <f t="shared" si="0"/>
        <v>7.4</v>
      </c>
      <c r="T34" s="44">
        <f t="shared" si="1"/>
        <v>0</v>
      </c>
      <c r="U34" s="42"/>
    </row>
    <row r="35" spans="1:21" ht="179.25" customHeight="1">
      <c r="A35" s="7">
        <v>24</v>
      </c>
      <c r="B35" s="8" t="s">
        <v>41</v>
      </c>
      <c r="C35" s="59" t="s">
        <v>36</v>
      </c>
      <c r="D35" s="47">
        <v>100</v>
      </c>
      <c r="E35" s="34">
        <v>50</v>
      </c>
      <c r="F35" s="58">
        <v>5</v>
      </c>
      <c r="G35" s="58">
        <v>5</v>
      </c>
      <c r="H35" s="58">
        <v>5</v>
      </c>
      <c r="I35" s="58">
        <v>5</v>
      </c>
      <c r="J35" s="58">
        <v>5</v>
      </c>
      <c r="K35" s="66"/>
      <c r="L35" s="66">
        <v>5</v>
      </c>
      <c r="M35" s="29"/>
      <c r="N35" s="30"/>
      <c r="O35" s="29"/>
      <c r="P35" s="66"/>
      <c r="Q35" s="29">
        <v>20</v>
      </c>
      <c r="R35" s="54">
        <v>0.37</v>
      </c>
      <c r="S35" s="10">
        <f t="shared" si="0"/>
        <v>7.4</v>
      </c>
      <c r="T35" s="44">
        <f t="shared" si="1"/>
        <v>0</v>
      </c>
      <c r="U35" s="42"/>
    </row>
    <row r="36" spans="1:21" ht="142.5" customHeight="1">
      <c r="A36" s="7">
        <v>25</v>
      </c>
      <c r="B36" s="8" t="s">
        <v>42</v>
      </c>
      <c r="C36" s="59" t="s">
        <v>33</v>
      </c>
      <c r="D36" s="47">
        <v>100</v>
      </c>
      <c r="E36" s="34">
        <v>55</v>
      </c>
      <c r="F36" s="58">
        <v>5</v>
      </c>
      <c r="G36" s="58">
        <v>5</v>
      </c>
      <c r="H36" s="58">
        <v>5</v>
      </c>
      <c r="I36" s="58">
        <v>5</v>
      </c>
      <c r="J36" s="58">
        <v>5</v>
      </c>
      <c r="K36" s="66"/>
      <c r="L36" s="66"/>
      <c r="M36" s="29"/>
      <c r="N36" s="30"/>
      <c r="O36" s="29"/>
      <c r="P36" s="66"/>
      <c r="Q36" s="29">
        <v>20</v>
      </c>
      <c r="R36" s="54">
        <v>0.37</v>
      </c>
      <c r="S36" s="10">
        <f t="shared" si="0"/>
        <v>7.4</v>
      </c>
      <c r="T36" s="44">
        <f t="shared" si="1"/>
        <v>0</v>
      </c>
      <c r="U36" s="42"/>
    </row>
    <row r="37" spans="1:21" ht="162" customHeight="1">
      <c r="A37" s="7">
        <v>26</v>
      </c>
      <c r="B37" s="8" t="s">
        <v>43</v>
      </c>
      <c r="C37" s="59" t="s">
        <v>33</v>
      </c>
      <c r="D37" s="47">
        <v>20</v>
      </c>
      <c r="E37" s="34"/>
      <c r="F37" s="58"/>
      <c r="G37" s="58"/>
      <c r="H37" s="58"/>
      <c r="I37" s="58"/>
      <c r="J37" s="58"/>
      <c r="K37" s="66"/>
      <c r="L37" s="66"/>
      <c r="M37" s="29"/>
      <c r="N37" s="30"/>
      <c r="O37" s="29"/>
      <c r="P37" s="66"/>
      <c r="Q37" s="29">
        <v>20</v>
      </c>
      <c r="R37" s="54">
        <v>0.37</v>
      </c>
      <c r="S37" s="10">
        <f t="shared" si="0"/>
        <v>7.4</v>
      </c>
      <c r="T37" s="44">
        <f t="shared" si="1"/>
        <v>0</v>
      </c>
      <c r="U37" s="42"/>
    </row>
    <row r="38" spans="1:21" ht="157.5" customHeight="1">
      <c r="A38" s="7">
        <v>27</v>
      </c>
      <c r="B38" s="8" t="s">
        <v>44</v>
      </c>
      <c r="C38" s="59" t="s">
        <v>33</v>
      </c>
      <c r="D38" s="47">
        <v>50</v>
      </c>
      <c r="E38" s="34"/>
      <c r="F38" s="58">
        <v>5</v>
      </c>
      <c r="G38" s="58">
        <v>5</v>
      </c>
      <c r="H38" s="58">
        <v>5</v>
      </c>
      <c r="I38" s="58">
        <v>5</v>
      </c>
      <c r="J38" s="58">
        <v>5</v>
      </c>
      <c r="K38" s="66"/>
      <c r="L38" s="66">
        <v>5</v>
      </c>
      <c r="M38" s="29"/>
      <c r="N38" s="30"/>
      <c r="O38" s="29"/>
      <c r="P38" s="66"/>
      <c r="Q38" s="29">
        <v>20</v>
      </c>
      <c r="R38" s="54">
        <v>0.37</v>
      </c>
      <c r="S38" s="10">
        <f t="shared" si="0"/>
        <v>7.4</v>
      </c>
      <c r="T38" s="44">
        <f t="shared" si="1"/>
        <v>0</v>
      </c>
      <c r="U38" s="42"/>
    </row>
    <row r="39" spans="1:21" ht="177" customHeight="1">
      <c r="A39" s="7">
        <v>28</v>
      </c>
      <c r="B39" s="8" t="s">
        <v>45</v>
      </c>
      <c r="C39" s="59" t="s">
        <v>36</v>
      </c>
      <c r="D39" s="47">
        <v>35</v>
      </c>
      <c r="E39" s="34">
        <v>15</v>
      </c>
      <c r="F39" s="58"/>
      <c r="G39" s="58"/>
      <c r="H39" s="58"/>
      <c r="I39" s="58"/>
      <c r="J39" s="58"/>
      <c r="K39" s="66"/>
      <c r="L39" s="66"/>
      <c r="M39" s="29"/>
      <c r="N39" s="30"/>
      <c r="O39" s="29"/>
      <c r="P39" s="66"/>
      <c r="Q39" s="29">
        <v>20</v>
      </c>
      <c r="R39" s="54">
        <v>0.37</v>
      </c>
      <c r="S39" s="10">
        <f t="shared" si="0"/>
        <v>7.4</v>
      </c>
      <c r="T39" s="44">
        <f t="shared" si="1"/>
        <v>0</v>
      </c>
      <c r="U39" s="42"/>
    </row>
    <row r="40" spans="1:21" ht="85.5" customHeight="1">
      <c r="A40" s="7">
        <v>29</v>
      </c>
      <c r="B40" s="8" t="s">
        <v>46</v>
      </c>
      <c r="C40" s="59" t="s">
        <v>12</v>
      </c>
      <c r="D40" s="47">
        <v>1800</v>
      </c>
      <c r="E40" s="34">
        <v>100</v>
      </c>
      <c r="F40" s="58">
        <v>100</v>
      </c>
      <c r="G40" s="58">
        <v>100</v>
      </c>
      <c r="H40" s="58">
        <v>100</v>
      </c>
      <c r="I40" s="58">
        <v>100</v>
      </c>
      <c r="J40" s="58">
        <v>100</v>
      </c>
      <c r="K40" s="66">
        <v>100</v>
      </c>
      <c r="L40" s="66">
        <v>100</v>
      </c>
      <c r="M40" s="29"/>
      <c r="N40" s="30"/>
      <c r="O40" s="29"/>
      <c r="P40" s="66"/>
      <c r="Q40" s="29">
        <v>1000</v>
      </c>
      <c r="R40" s="54">
        <v>0.34</v>
      </c>
      <c r="S40" s="10">
        <f t="shared" si="0"/>
        <v>340</v>
      </c>
      <c r="T40" s="44">
        <f t="shared" si="1"/>
        <v>0</v>
      </c>
      <c r="U40" s="42"/>
    </row>
    <row r="41" spans="1:21" ht="128.25" customHeight="1">
      <c r="A41" s="7">
        <v>30</v>
      </c>
      <c r="B41" s="8" t="s">
        <v>47</v>
      </c>
      <c r="C41" s="59" t="s">
        <v>12</v>
      </c>
      <c r="D41" s="47">
        <v>100</v>
      </c>
      <c r="E41" s="34"/>
      <c r="F41" s="58"/>
      <c r="G41" s="58"/>
      <c r="H41" s="58"/>
      <c r="I41" s="58">
        <v>50</v>
      </c>
      <c r="J41" s="58"/>
      <c r="K41" s="66"/>
      <c r="L41" s="66">
        <v>50</v>
      </c>
      <c r="M41" s="29"/>
      <c r="N41" s="30"/>
      <c r="O41" s="29"/>
      <c r="P41" s="66"/>
      <c r="Q41" s="29"/>
      <c r="R41" s="54">
        <v>0.46</v>
      </c>
      <c r="S41" s="10">
        <f t="shared" si="0"/>
        <v>0</v>
      </c>
      <c r="T41" s="44">
        <f t="shared" si="1"/>
        <v>0</v>
      </c>
      <c r="U41" s="42"/>
    </row>
    <row r="42" spans="1:21" ht="63" customHeight="1">
      <c r="A42" s="7">
        <v>31</v>
      </c>
      <c r="B42" s="8" t="s">
        <v>48</v>
      </c>
      <c r="C42" s="59" t="s">
        <v>49</v>
      </c>
      <c r="D42" s="47">
        <v>15</v>
      </c>
      <c r="E42" s="34">
        <v>2</v>
      </c>
      <c r="F42" s="58">
        <v>2</v>
      </c>
      <c r="G42" s="58">
        <v>2</v>
      </c>
      <c r="H42" s="58">
        <v>2</v>
      </c>
      <c r="I42" s="58">
        <v>2</v>
      </c>
      <c r="J42" s="58">
        <v>2</v>
      </c>
      <c r="K42" s="66">
        <v>2</v>
      </c>
      <c r="L42" s="66"/>
      <c r="M42" s="29"/>
      <c r="N42" s="30"/>
      <c r="O42" s="29"/>
      <c r="P42" s="66">
        <v>1</v>
      </c>
      <c r="Q42" s="29"/>
      <c r="R42" s="54">
        <v>25.93</v>
      </c>
      <c r="S42" s="10">
        <f t="shared" si="0"/>
        <v>0</v>
      </c>
      <c r="T42" s="44">
        <f t="shared" si="1"/>
        <v>0</v>
      </c>
      <c r="U42" s="42"/>
    </row>
    <row r="43" spans="1:21" ht="69.75" customHeight="1">
      <c r="A43" s="7">
        <v>32</v>
      </c>
      <c r="B43" s="8" t="s">
        <v>50</v>
      </c>
      <c r="C43" s="59" t="s">
        <v>51</v>
      </c>
      <c r="D43" s="47">
        <v>5</v>
      </c>
      <c r="E43" s="34"/>
      <c r="F43" s="58">
        <v>1</v>
      </c>
      <c r="G43" s="58"/>
      <c r="H43" s="58">
        <v>1</v>
      </c>
      <c r="I43" s="58">
        <v>1</v>
      </c>
      <c r="J43" s="58">
        <v>1</v>
      </c>
      <c r="K43" s="66"/>
      <c r="L43" s="66">
        <v>1</v>
      </c>
      <c r="M43" s="29"/>
      <c r="N43" s="30"/>
      <c r="O43" s="29"/>
      <c r="P43" s="66"/>
      <c r="Q43" s="29"/>
      <c r="R43" s="54">
        <v>31.48</v>
      </c>
      <c r="S43" s="10">
        <f t="shared" si="0"/>
        <v>0</v>
      </c>
      <c r="T43" s="44">
        <f t="shared" si="1"/>
        <v>0</v>
      </c>
      <c r="U43" s="42"/>
    </row>
    <row r="44" spans="1:21" ht="84" customHeight="1">
      <c r="A44" s="7">
        <v>33</v>
      </c>
      <c r="B44" s="8" t="s">
        <v>52</v>
      </c>
      <c r="C44" s="59" t="s">
        <v>53</v>
      </c>
      <c r="D44" s="47">
        <v>55</v>
      </c>
      <c r="E44" s="34"/>
      <c r="F44" s="58">
        <v>1</v>
      </c>
      <c r="G44" s="58">
        <v>1</v>
      </c>
      <c r="H44" s="58">
        <v>1</v>
      </c>
      <c r="I44" s="58">
        <v>1</v>
      </c>
      <c r="J44" s="58">
        <v>1</v>
      </c>
      <c r="K44" s="66"/>
      <c r="L44" s="66"/>
      <c r="M44" s="29"/>
      <c r="N44" s="30"/>
      <c r="O44" s="29"/>
      <c r="P44" s="66"/>
      <c r="Q44" s="29">
        <v>50</v>
      </c>
      <c r="R44" s="54">
        <v>39.68</v>
      </c>
      <c r="S44" s="10">
        <f t="shared" si="0"/>
        <v>1984</v>
      </c>
      <c r="T44" s="44">
        <f t="shared" si="1"/>
        <v>0</v>
      </c>
      <c r="U44" s="42"/>
    </row>
    <row r="45" spans="1:21" ht="63.75" customHeight="1">
      <c r="A45" s="7">
        <v>34</v>
      </c>
      <c r="B45" s="8" t="s">
        <v>54</v>
      </c>
      <c r="C45" s="59" t="s">
        <v>55</v>
      </c>
      <c r="D45" s="47">
        <v>14</v>
      </c>
      <c r="E45" s="34">
        <v>2</v>
      </c>
      <c r="F45" s="58">
        <v>1</v>
      </c>
      <c r="G45" s="58">
        <v>1</v>
      </c>
      <c r="H45" s="58">
        <v>1</v>
      </c>
      <c r="I45" s="58">
        <v>1</v>
      </c>
      <c r="J45" s="58">
        <v>1</v>
      </c>
      <c r="K45" s="66">
        <v>1</v>
      </c>
      <c r="L45" s="66"/>
      <c r="M45" s="29"/>
      <c r="N45" s="30"/>
      <c r="O45" s="29"/>
      <c r="P45" s="66"/>
      <c r="Q45" s="29">
        <v>6</v>
      </c>
      <c r="R45" s="54">
        <v>31.08</v>
      </c>
      <c r="S45" s="10">
        <f t="shared" si="0"/>
        <v>186.48</v>
      </c>
      <c r="T45" s="44">
        <f t="shared" si="1"/>
        <v>0</v>
      </c>
      <c r="U45" s="42"/>
    </row>
    <row r="46" spans="1:21" ht="87.75" customHeight="1">
      <c r="A46" s="7">
        <v>35</v>
      </c>
      <c r="B46" s="8" t="s">
        <v>56</v>
      </c>
      <c r="C46" s="59" t="s">
        <v>57</v>
      </c>
      <c r="D46" s="47">
        <v>55</v>
      </c>
      <c r="E46" s="34"/>
      <c r="F46" s="58">
        <v>1</v>
      </c>
      <c r="G46" s="58">
        <v>1</v>
      </c>
      <c r="H46" s="58">
        <v>1</v>
      </c>
      <c r="I46" s="58">
        <v>1</v>
      </c>
      <c r="J46" s="58">
        <v>1</v>
      </c>
      <c r="K46" s="66"/>
      <c r="L46" s="66"/>
      <c r="M46" s="29"/>
      <c r="N46" s="30"/>
      <c r="O46" s="29"/>
      <c r="P46" s="66"/>
      <c r="Q46" s="29">
        <v>50</v>
      </c>
      <c r="R46" s="54">
        <v>10.43</v>
      </c>
      <c r="S46" s="10">
        <f t="shared" si="0"/>
        <v>521.5</v>
      </c>
      <c r="T46" s="44">
        <f t="shared" si="1"/>
        <v>0</v>
      </c>
      <c r="U46" s="42"/>
    </row>
    <row r="47" spans="1:21" ht="75" customHeight="1">
      <c r="A47" s="7">
        <v>36</v>
      </c>
      <c r="B47" s="8" t="s">
        <v>58</v>
      </c>
      <c r="C47" s="59" t="s">
        <v>59</v>
      </c>
      <c r="D47" s="47">
        <v>10</v>
      </c>
      <c r="E47" s="34">
        <v>4</v>
      </c>
      <c r="F47" s="58">
        <v>1</v>
      </c>
      <c r="G47" s="58">
        <v>1</v>
      </c>
      <c r="H47" s="58">
        <v>1</v>
      </c>
      <c r="I47" s="58">
        <v>1</v>
      </c>
      <c r="J47" s="58">
        <v>1</v>
      </c>
      <c r="K47" s="66">
        <v>1</v>
      </c>
      <c r="L47" s="66"/>
      <c r="M47" s="29"/>
      <c r="N47" s="30"/>
      <c r="O47" s="29"/>
      <c r="P47" s="66"/>
      <c r="Q47" s="29"/>
      <c r="R47" s="54">
        <v>30.42</v>
      </c>
      <c r="S47" s="10">
        <f t="shared" si="0"/>
        <v>0</v>
      </c>
      <c r="T47" s="44">
        <f t="shared" si="1"/>
        <v>0</v>
      </c>
      <c r="U47" s="42"/>
    </row>
    <row r="48" spans="1:21" ht="87" customHeight="1">
      <c r="A48" s="7">
        <v>37</v>
      </c>
      <c r="B48" s="8" t="s">
        <v>60</v>
      </c>
      <c r="C48" s="59" t="s">
        <v>61</v>
      </c>
      <c r="D48" s="47">
        <v>1200</v>
      </c>
      <c r="E48" s="34">
        <v>100</v>
      </c>
      <c r="F48" s="58">
        <v>10</v>
      </c>
      <c r="G48" s="58">
        <v>10</v>
      </c>
      <c r="H48" s="58">
        <v>10</v>
      </c>
      <c r="I48" s="58">
        <v>10</v>
      </c>
      <c r="J48" s="58">
        <v>10</v>
      </c>
      <c r="K48" s="66">
        <v>10</v>
      </c>
      <c r="L48" s="66">
        <v>10</v>
      </c>
      <c r="M48" s="29">
        <v>10</v>
      </c>
      <c r="N48" s="30"/>
      <c r="O48" s="29"/>
      <c r="P48" s="66">
        <v>10</v>
      </c>
      <c r="Q48" s="29">
        <v>1000</v>
      </c>
      <c r="R48" s="54">
        <v>0.5</v>
      </c>
      <c r="S48" s="10">
        <f t="shared" si="0"/>
        <v>500</v>
      </c>
      <c r="T48" s="44">
        <f t="shared" si="1"/>
        <v>-10</v>
      </c>
      <c r="U48" s="42"/>
    </row>
    <row r="49" spans="1:21" ht="90" customHeight="1">
      <c r="A49" s="7">
        <v>38</v>
      </c>
      <c r="B49" s="8" t="s">
        <v>62</v>
      </c>
      <c r="C49" s="59" t="s">
        <v>63</v>
      </c>
      <c r="D49" s="47">
        <v>80</v>
      </c>
      <c r="E49" s="34">
        <v>20</v>
      </c>
      <c r="F49" s="58">
        <v>2</v>
      </c>
      <c r="G49" s="58">
        <v>2</v>
      </c>
      <c r="H49" s="58">
        <v>2</v>
      </c>
      <c r="I49" s="58">
        <v>2</v>
      </c>
      <c r="J49" s="58">
        <v>2</v>
      </c>
      <c r="K49" s="66"/>
      <c r="L49" s="66"/>
      <c r="M49" s="29"/>
      <c r="N49" s="30"/>
      <c r="O49" s="29"/>
      <c r="P49" s="66"/>
      <c r="Q49" s="29">
        <v>50</v>
      </c>
      <c r="R49" s="54">
        <v>1.82</v>
      </c>
      <c r="S49" s="10">
        <f t="shared" si="0"/>
        <v>91</v>
      </c>
      <c r="T49" s="44">
        <f t="shared" si="1"/>
        <v>0</v>
      </c>
      <c r="U49" s="42"/>
    </row>
    <row r="50" spans="1:21" ht="85.5" customHeight="1">
      <c r="A50" s="7">
        <v>39</v>
      </c>
      <c r="B50" s="8" t="s">
        <v>64</v>
      </c>
      <c r="C50" s="59" t="s">
        <v>65</v>
      </c>
      <c r="D50" s="47">
        <v>70</v>
      </c>
      <c r="E50" s="34">
        <v>25</v>
      </c>
      <c r="F50" s="58">
        <v>5</v>
      </c>
      <c r="G50" s="58">
        <v>5</v>
      </c>
      <c r="H50" s="58">
        <v>5</v>
      </c>
      <c r="I50" s="58">
        <v>5</v>
      </c>
      <c r="J50" s="58">
        <v>5</v>
      </c>
      <c r="K50" s="66"/>
      <c r="L50" s="66"/>
      <c r="M50" s="29">
        <v>10</v>
      </c>
      <c r="N50" s="30"/>
      <c r="O50" s="29"/>
      <c r="P50" s="66"/>
      <c r="Q50" s="29">
        <v>10</v>
      </c>
      <c r="R50" s="54">
        <v>4.61</v>
      </c>
      <c r="S50" s="10">
        <f t="shared" si="0"/>
        <v>46.1</v>
      </c>
      <c r="T50" s="44">
        <f t="shared" si="1"/>
        <v>0</v>
      </c>
      <c r="U50" s="42"/>
    </row>
    <row r="51" spans="1:21" ht="69.75" customHeight="1">
      <c r="A51" s="7">
        <v>40</v>
      </c>
      <c r="B51" s="8" t="s">
        <v>66</v>
      </c>
      <c r="C51" s="59" t="s">
        <v>12</v>
      </c>
      <c r="D51" s="47">
        <v>175</v>
      </c>
      <c r="E51" s="34">
        <v>30</v>
      </c>
      <c r="F51" s="58">
        <v>15</v>
      </c>
      <c r="G51" s="58">
        <v>15</v>
      </c>
      <c r="H51" s="58">
        <v>15</v>
      </c>
      <c r="I51" s="58">
        <v>15</v>
      </c>
      <c r="J51" s="58">
        <v>15</v>
      </c>
      <c r="K51" s="66">
        <v>8</v>
      </c>
      <c r="L51" s="66">
        <v>6</v>
      </c>
      <c r="M51" s="29">
        <v>6</v>
      </c>
      <c r="N51" s="30"/>
      <c r="O51" s="29"/>
      <c r="P51" s="66"/>
      <c r="Q51" s="29">
        <v>50</v>
      </c>
      <c r="R51" s="54">
        <v>0.31</v>
      </c>
      <c r="S51" s="10">
        <f t="shared" si="0"/>
        <v>15.5</v>
      </c>
      <c r="T51" s="44">
        <f t="shared" si="1"/>
        <v>0</v>
      </c>
      <c r="U51" s="42"/>
    </row>
    <row r="52" spans="1:21" ht="80.25" customHeight="1">
      <c r="A52" s="7">
        <v>41</v>
      </c>
      <c r="B52" s="8" t="s">
        <v>67</v>
      </c>
      <c r="C52" s="59" t="s">
        <v>68</v>
      </c>
      <c r="D52" s="47">
        <v>150</v>
      </c>
      <c r="E52" s="34">
        <v>30</v>
      </c>
      <c r="F52" s="58">
        <v>10</v>
      </c>
      <c r="G52" s="58">
        <v>10</v>
      </c>
      <c r="H52" s="58">
        <v>10</v>
      </c>
      <c r="I52" s="58">
        <v>10</v>
      </c>
      <c r="J52" s="58">
        <v>10</v>
      </c>
      <c r="K52" s="66">
        <v>20</v>
      </c>
      <c r="L52" s="66"/>
      <c r="M52" s="29"/>
      <c r="N52" s="30"/>
      <c r="O52" s="29"/>
      <c r="P52" s="66"/>
      <c r="Q52" s="29">
        <v>50</v>
      </c>
      <c r="R52" s="54">
        <v>0.58</v>
      </c>
      <c r="S52" s="10">
        <f t="shared" si="0"/>
        <v>29</v>
      </c>
      <c r="T52" s="44">
        <f t="shared" si="1"/>
        <v>0</v>
      </c>
      <c r="U52" s="42"/>
    </row>
    <row r="53" spans="1:21" ht="56.25" customHeight="1">
      <c r="A53" s="7">
        <v>42</v>
      </c>
      <c r="B53" s="8" t="s">
        <v>69</v>
      </c>
      <c r="C53" s="59" t="s">
        <v>70</v>
      </c>
      <c r="D53" s="47">
        <v>55</v>
      </c>
      <c r="E53" s="34">
        <v>10</v>
      </c>
      <c r="F53" s="58">
        <v>5</v>
      </c>
      <c r="G53" s="58">
        <v>5</v>
      </c>
      <c r="H53" s="58">
        <v>5</v>
      </c>
      <c r="I53" s="58">
        <v>5</v>
      </c>
      <c r="J53" s="58">
        <v>5</v>
      </c>
      <c r="K53" s="66"/>
      <c r="L53" s="66"/>
      <c r="M53" s="29"/>
      <c r="N53" s="30"/>
      <c r="O53" s="29"/>
      <c r="P53" s="66"/>
      <c r="Q53" s="29">
        <v>20</v>
      </c>
      <c r="R53" s="54">
        <v>1.18</v>
      </c>
      <c r="S53" s="10">
        <f t="shared" si="0"/>
        <v>23.6</v>
      </c>
      <c r="T53" s="44">
        <f t="shared" si="1"/>
        <v>0</v>
      </c>
      <c r="U53" s="42"/>
    </row>
    <row r="54" spans="1:21" ht="54.75" customHeight="1">
      <c r="A54" s="7">
        <v>43</v>
      </c>
      <c r="B54" s="8" t="s">
        <v>71</v>
      </c>
      <c r="C54" s="59" t="s">
        <v>72</v>
      </c>
      <c r="D54" s="47">
        <v>10</v>
      </c>
      <c r="E54" s="34"/>
      <c r="F54" s="58">
        <v>2</v>
      </c>
      <c r="G54" s="58">
        <v>2</v>
      </c>
      <c r="H54" s="58">
        <v>2</v>
      </c>
      <c r="I54" s="58">
        <v>2</v>
      </c>
      <c r="J54" s="58">
        <v>2</v>
      </c>
      <c r="K54" s="66"/>
      <c r="L54" s="66"/>
      <c r="M54" s="29"/>
      <c r="N54" s="30"/>
      <c r="O54" s="29"/>
      <c r="P54" s="66"/>
      <c r="Q54" s="29"/>
      <c r="R54" s="54">
        <v>1.76</v>
      </c>
      <c r="S54" s="10">
        <f t="shared" si="0"/>
        <v>0</v>
      </c>
      <c r="T54" s="44">
        <f t="shared" si="1"/>
        <v>0</v>
      </c>
      <c r="U54" s="42"/>
    </row>
    <row r="55" spans="1:21" ht="51" customHeight="1">
      <c r="A55" s="7">
        <v>44</v>
      </c>
      <c r="B55" s="8" t="s">
        <v>73</v>
      </c>
      <c r="C55" s="59" t="s">
        <v>72</v>
      </c>
      <c r="D55" s="47">
        <v>30</v>
      </c>
      <c r="E55" s="34">
        <v>10</v>
      </c>
      <c r="F55" s="58">
        <v>2</v>
      </c>
      <c r="G55" s="58">
        <v>2</v>
      </c>
      <c r="H55" s="58">
        <v>2</v>
      </c>
      <c r="I55" s="58">
        <v>2</v>
      </c>
      <c r="J55" s="58">
        <v>2</v>
      </c>
      <c r="K55" s="66"/>
      <c r="L55" s="66"/>
      <c r="M55" s="29"/>
      <c r="N55" s="30"/>
      <c r="O55" s="29"/>
      <c r="P55" s="66"/>
      <c r="Q55" s="29">
        <v>10</v>
      </c>
      <c r="R55" s="54">
        <v>0.69</v>
      </c>
      <c r="S55" s="10">
        <f t="shared" si="0"/>
        <v>6.9</v>
      </c>
      <c r="T55" s="44">
        <f t="shared" si="1"/>
        <v>0</v>
      </c>
      <c r="U55" s="42"/>
    </row>
    <row r="56" spans="1:21" ht="51" customHeight="1">
      <c r="A56" s="7">
        <v>45</v>
      </c>
      <c r="B56" s="8" t="s">
        <v>74</v>
      </c>
      <c r="C56" s="59" t="s">
        <v>72</v>
      </c>
      <c r="D56" s="47">
        <v>40</v>
      </c>
      <c r="E56" s="34">
        <v>20</v>
      </c>
      <c r="F56" s="58">
        <v>2</v>
      </c>
      <c r="G56" s="58">
        <v>2</v>
      </c>
      <c r="H56" s="58">
        <v>2</v>
      </c>
      <c r="I56" s="58">
        <v>2</v>
      </c>
      <c r="J56" s="58">
        <v>2</v>
      </c>
      <c r="K56" s="66"/>
      <c r="L56" s="66"/>
      <c r="M56" s="29"/>
      <c r="N56" s="30"/>
      <c r="O56" s="29"/>
      <c r="P56" s="66"/>
      <c r="Q56" s="29">
        <v>10</v>
      </c>
      <c r="R56" s="54">
        <v>0.8</v>
      </c>
      <c r="S56" s="10">
        <f t="shared" si="0"/>
        <v>8</v>
      </c>
      <c r="T56" s="44">
        <f t="shared" si="1"/>
        <v>0</v>
      </c>
      <c r="U56" s="42"/>
    </row>
    <row r="57" spans="1:21" ht="51" customHeight="1">
      <c r="A57" s="7">
        <v>46</v>
      </c>
      <c r="B57" s="8" t="s">
        <v>75</v>
      </c>
      <c r="C57" s="59" t="s">
        <v>72</v>
      </c>
      <c r="D57" s="47">
        <v>30</v>
      </c>
      <c r="E57" s="34">
        <v>10</v>
      </c>
      <c r="F57" s="58">
        <v>2</v>
      </c>
      <c r="G57" s="58">
        <v>2</v>
      </c>
      <c r="H57" s="58">
        <v>2</v>
      </c>
      <c r="I57" s="58">
        <v>2</v>
      </c>
      <c r="J57" s="58">
        <v>2</v>
      </c>
      <c r="K57" s="66"/>
      <c r="L57" s="66"/>
      <c r="M57" s="29"/>
      <c r="N57" s="30"/>
      <c r="O57" s="29"/>
      <c r="P57" s="66"/>
      <c r="Q57" s="29">
        <v>10</v>
      </c>
      <c r="R57" s="54">
        <v>1.23</v>
      </c>
      <c r="S57" s="10">
        <f t="shared" si="0"/>
        <v>12.3</v>
      </c>
      <c r="T57" s="44">
        <f t="shared" si="1"/>
        <v>0</v>
      </c>
      <c r="U57" s="42"/>
    </row>
    <row r="58" spans="1:21" ht="51" customHeight="1">
      <c r="A58" s="7">
        <v>47</v>
      </c>
      <c r="B58" s="8" t="s">
        <v>76</v>
      </c>
      <c r="C58" s="59" t="s">
        <v>72</v>
      </c>
      <c r="D58" s="47">
        <v>30</v>
      </c>
      <c r="E58" s="34">
        <v>10</v>
      </c>
      <c r="F58" s="58">
        <v>2</v>
      </c>
      <c r="G58" s="58">
        <v>2</v>
      </c>
      <c r="H58" s="58">
        <v>2</v>
      </c>
      <c r="I58" s="58">
        <v>2</v>
      </c>
      <c r="J58" s="58">
        <v>2</v>
      </c>
      <c r="K58" s="66"/>
      <c r="L58" s="66"/>
      <c r="M58" s="29"/>
      <c r="N58" s="30"/>
      <c r="O58" s="29"/>
      <c r="P58" s="66"/>
      <c r="Q58" s="29">
        <v>10</v>
      </c>
      <c r="R58" s="54">
        <v>1.66</v>
      </c>
      <c r="S58" s="10">
        <f t="shared" si="0"/>
        <v>16.6</v>
      </c>
      <c r="T58" s="44">
        <f t="shared" si="1"/>
        <v>0</v>
      </c>
      <c r="U58" s="42"/>
    </row>
    <row r="59" spans="1:21" ht="51" customHeight="1">
      <c r="A59" s="7">
        <v>48</v>
      </c>
      <c r="B59" s="8" t="s">
        <v>77</v>
      </c>
      <c r="C59" s="59" t="s">
        <v>72</v>
      </c>
      <c r="D59" s="47">
        <v>30</v>
      </c>
      <c r="E59" s="34">
        <v>10</v>
      </c>
      <c r="F59" s="58">
        <v>2</v>
      </c>
      <c r="G59" s="58">
        <v>2</v>
      </c>
      <c r="H59" s="58">
        <v>2</v>
      </c>
      <c r="I59" s="58">
        <v>2</v>
      </c>
      <c r="J59" s="58">
        <v>2</v>
      </c>
      <c r="K59" s="66"/>
      <c r="L59" s="66"/>
      <c r="M59" s="29"/>
      <c r="N59" s="30"/>
      <c r="O59" s="29"/>
      <c r="P59" s="66"/>
      <c r="Q59" s="29">
        <v>10</v>
      </c>
      <c r="R59" s="54">
        <v>3.26</v>
      </c>
      <c r="S59" s="10">
        <f t="shared" si="0"/>
        <v>32.6</v>
      </c>
      <c r="T59" s="44">
        <f t="shared" si="1"/>
        <v>0</v>
      </c>
      <c r="U59" s="42"/>
    </row>
    <row r="60" spans="1:21" ht="49.5" customHeight="1">
      <c r="A60" s="7">
        <v>49</v>
      </c>
      <c r="B60" s="8" t="s">
        <v>78</v>
      </c>
      <c r="C60" s="59" t="s">
        <v>79</v>
      </c>
      <c r="D60" s="47">
        <v>30</v>
      </c>
      <c r="E60" s="34">
        <v>10</v>
      </c>
      <c r="F60" s="58">
        <v>2</v>
      </c>
      <c r="G60" s="58">
        <v>2</v>
      </c>
      <c r="H60" s="58">
        <v>2</v>
      </c>
      <c r="I60" s="58">
        <v>2</v>
      </c>
      <c r="J60" s="58">
        <v>2</v>
      </c>
      <c r="K60" s="66"/>
      <c r="L60" s="66"/>
      <c r="M60" s="29"/>
      <c r="N60" s="30"/>
      <c r="O60" s="29"/>
      <c r="P60" s="66"/>
      <c r="Q60" s="29">
        <v>10</v>
      </c>
      <c r="R60" s="54">
        <v>4.1</v>
      </c>
      <c r="S60" s="10">
        <f t="shared" si="0"/>
        <v>41</v>
      </c>
      <c r="T60" s="44">
        <f t="shared" si="1"/>
        <v>0</v>
      </c>
      <c r="U60" s="42"/>
    </row>
    <row r="61" spans="1:21" ht="53.25" customHeight="1">
      <c r="A61" s="7">
        <v>50</v>
      </c>
      <c r="B61" s="8" t="s">
        <v>80</v>
      </c>
      <c r="C61" s="59" t="s">
        <v>81</v>
      </c>
      <c r="D61" s="47">
        <v>600</v>
      </c>
      <c r="E61" s="34">
        <v>130</v>
      </c>
      <c r="F61" s="58">
        <v>30</v>
      </c>
      <c r="G61" s="58">
        <v>30</v>
      </c>
      <c r="H61" s="58">
        <v>30</v>
      </c>
      <c r="I61" s="58">
        <v>30</v>
      </c>
      <c r="J61" s="58">
        <v>30</v>
      </c>
      <c r="K61" s="66">
        <v>20</v>
      </c>
      <c r="L61" s="66"/>
      <c r="M61" s="29"/>
      <c r="N61" s="30"/>
      <c r="O61" s="29"/>
      <c r="P61" s="66"/>
      <c r="Q61" s="29">
        <v>300</v>
      </c>
      <c r="R61" s="54">
        <v>1.19</v>
      </c>
      <c r="S61" s="10">
        <f t="shared" si="0"/>
        <v>357</v>
      </c>
      <c r="T61" s="44">
        <f t="shared" si="1"/>
        <v>0</v>
      </c>
      <c r="U61" s="42"/>
    </row>
    <row r="62" spans="1:21" ht="51.75" customHeight="1">
      <c r="A62" s="7">
        <v>51</v>
      </c>
      <c r="B62" s="8" t="s">
        <v>82</v>
      </c>
      <c r="C62" s="59" t="s">
        <v>81</v>
      </c>
      <c r="D62" s="47">
        <v>30</v>
      </c>
      <c r="E62" s="34">
        <v>20</v>
      </c>
      <c r="F62" s="58"/>
      <c r="G62" s="58">
        <v>10</v>
      </c>
      <c r="H62" s="58"/>
      <c r="I62" s="58"/>
      <c r="J62" s="58"/>
      <c r="K62" s="66"/>
      <c r="L62" s="66"/>
      <c r="M62" s="29"/>
      <c r="N62" s="30"/>
      <c r="O62" s="29"/>
      <c r="P62" s="66"/>
      <c r="Q62" s="29"/>
      <c r="R62" s="54">
        <v>0.76</v>
      </c>
      <c r="S62" s="10">
        <f t="shared" si="0"/>
        <v>0</v>
      </c>
      <c r="T62" s="44">
        <f t="shared" si="1"/>
        <v>0</v>
      </c>
      <c r="U62" s="42"/>
    </row>
    <row r="63" spans="1:21" ht="100.5" customHeight="1">
      <c r="A63" s="7">
        <v>52</v>
      </c>
      <c r="B63" s="8" t="s">
        <v>83</v>
      </c>
      <c r="C63" s="59" t="s">
        <v>12</v>
      </c>
      <c r="D63" s="47">
        <v>75</v>
      </c>
      <c r="E63" s="34">
        <v>20</v>
      </c>
      <c r="F63" s="58">
        <v>2</v>
      </c>
      <c r="G63" s="58">
        <v>2</v>
      </c>
      <c r="H63" s="58">
        <v>2</v>
      </c>
      <c r="I63" s="58">
        <v>2</v>
      </c>
      <c r="J63" s="58">
        <v>2</v>
      </c>
      <c r="K63" s="66"/>
      <c r="L63" s="66"/>
      <c r="M63" s="29">
        <v>5</v>
      </c>
      <c r="N63" s="30"/>
      <c r="O63" s="29"/>
      <c r="P63" s="66"/>
      <c r="Q63" s="29">
        <v>40</v>
      </c>
      <c r="R63" s="54">
        <v>0.59</v>
      </c>
      <c r="S63" s="10">
        <f t="shared" si="0"/>
        <v>23.6</v>
      </c>
      <c r="T63" s="44">
        <f t="shared" si="1"/>
        <v>0</v>
      </c>
      <c r="U63" s="42"/>
    </row>
    <row r="64" spans="1:21" ht="106.5" customHeight="1">
      <c r="A64" s="7">
        <v>53</v>
      </c>
      <c r="B64" s="8" t="s">
        <v>84</v>
      </c>
      <c r="C64" s="59" t="s">
        <v>12</v>
      </c>
      <c r="D64" s="47">
        <v>105</v>
      </c>
      <c r="E64" s="34">
        <v>20</v>
      </c>
      <c r="F64" s="58">
        <v>5</v>
      </c>
      <c r="G64" s="58">
        <v>5</v>
      </c>
      <c r="H64" s="58">
        <v>5</v>
      </c>
      <c r="I64" s="58">
        <v>5</v>
      </c>
      <c r="J64" s="58">
        <v>5</v>
      </c>
      <c r="K64" s="66">
        <v>10</v>
      </c>
      <c r="L64" s="66"/>
      <c r="M64" s="29">
        <v>5</v>
      </c>
      <c r="N64" s="30"/>
      <c r="O64" s="29"/>
      <c r="P64" s="66">
        <v>5</v>
      </c>
      <c r="Q64" s="29">
        <v>40</v>
      </c>
      <c r="R64" s="54">
        <v>0.59</v>
      </c>
      <c r="S64" s="10">
        <f t="shared" si="0"/>
        <v>23.6</v>
      </c>
      <c r="T64" s="44">
        <f t="shared" si="1"/>
        <v>0</v>
      </c>
      <c r="U64" s="42"/>
    </row>
    <row r="65" spans="1:21" ht="102.75" customHeight="1">
      <c r="A65" s="7">
        <v>54</v>
      </c>
      <c r="B65" s="8" t="s">
        <v>85</v>
      </c>
      <c r="C65" s="59" t="s">
        <v>12</v>
      </c>
      <c r="D65" s="47">
        <v>85</v>
      </c>
      <c r="E65" s="34">
        <v>20</v>
      </c>
      <c r="F65" s="58">
        <v>5</v>
      </c>
      <c r="G65" s="58">
        <v>5</v>
      </c>
      <c r="H65" s="58">
        <v>5</v>
      </c>
      <c r="I65" s="58">
        <v>5</v>
      </c>
      <c r="J65" s="58">
        <v>5</v>
      </c>
      <c r="K65" s="66"/>
      <c r="L65" s="66"/>
      <c r="M65" s="29"/>
      <c r="N65" s="30"/>
      <c r="O65" s="29"/>
      <c r="P65" s="66"/>
      <c r="Q65" s="29">
        <v>40</v>
      </c>
      <c r="R65" s="54">
        <v>0.59</v>
      </c>
      <c r="S65" s="10">
        <f t="shared" si="0"/>
        <v>23.6</v>
      </c>
      <c r="T65" s="44">
        <f t="shared" si="1"/>
        <v>0</v>
      </c>
      <c r="U65" s="42"/>
    </row>
    <row r="66" spans="1:21" ht="101.25" customHeight="1">
      <c r="A66" s="7">
        <v>55</v>
      </c>
      <c r="B66" s="8" t="s">
        <v>86</v>
      </c>
      <c r="C66" s="59" t="s">
        <v>12</v>
      </c>
      <c r="D66" s="47">
        <v>120</v>
      </c>
      <c r="E66" s="34">
        <v>50</v>
      </c>
      <c r="F66" s="58">
        <v>5</v>
      </c>
      <c r="G66" s="58">
        <v>5</v>
      </c>
      <c r="H66" s="58">
        <v>5</v>
      </c>
      <c r="I66" s="58">
        <v>5</v>
      </c>
      <c r="J66" s="58">
        <v>5</v>
      </c>
      <c r="K66" s="66"/>
      <c r="L66" s="66"/>
      <c r="M66" s="29">
        <v>5</v>
      </c>
      <c r="N66" s="30"/>
      <c r="O66" s="29"/>
      <c r="P66" s="66"/>
      <c r="Q66" s="29">
        <v>40</v>
      </c>
      <c r="R66" s="54">
        <v>0.59</v>
      </c>
      <c r="S66" s="10">
        <f t="shared" si="0"/>
        <v>23.6</v>
      </c>
      <c r="T66" s="44">
        <f t="shared" si="1"/>
        <v>0</v>
      </c>
      <c r="U66" s="42"/>
    </row>
    <row r="67" spans="1:21" ht="98.25" customHeight="1">
      <c r="A67" s="7">
        <v>56</v>
      </c>
      <c r="B67" s="8" t="s">
        <v>87</v>
      </c>
      <c r="C67" s="59" t="s">
        <v>12</v>
      </c>
      <c r="D67" s="47">
        <v>100</v>
      </c>
      <c r="E67" s="34">
        <v>25</v>
      </c>
      <c r="F67" s="58">
        <v>5</v>
      </c>
      <c r="G67" s="58">
        <v>5</v>
      </c>
      <c r="H67" s="58">
        <v>5</v>
      </c>
      <c r="I67" s="58">
        <v>5</v>
      </c>
      <c r="J67" s="58">
        <v>5</v>
      </c>
      <c r="K67" s="66"/>
      <c r="L67" s="66"/>
      <c r="M67" s="29">
        <v>5</v>
      </c>
      <c r="N67" s="30"/>
      <c r="O67" s="29"/>
      <c r="P67" s="66">
        <v>5</v>
      </c>
      <c r="Q67" s="29">
        <v>40</v>
      </c>
      <c r="R67" s="54">
        <v>0.59</v>
      </c>
      <c r="S67" s="10">
        <f t="shared" si="0"/>
        <v>23.6</v>
      </c>
      <c r="T67" s="44">
        <f t="shared" si="1"/>
        <v>0</v>
      </c>
      <c r="U67" s="42"/>
    </row>
    <row r="68" spans="1:21" ht="102.75" customHeight="1">
      <c r="A68" s="7">
        <v>57</v>
      </c>
      <c r="B68" s="8" t="s">
        <v>88</v>
      </c>
      <c r="C68" s="59" t="s">
        <v>12</v>
      </c>
      <c r="D68" s="47">
        <v>95</v>
      </c>
      <c r="E68" s="34">
        <v>25</v>
      </c>
      <c r="F68" s="58">
        <v>5</v>
      </c>
      <c r="G68" s="58">
        <v>5</v>
      </c>
      <c r="H68" s="58">
        <v>5</v>
      </c>
      <c r="I68" s="58">
        <v>5</v>
      </c>
      <c r="J68" s="58">
        <v>5</v>
      </c>
      <c r="K68" s="66"/>
      <c r="L68" s="66"/>
      <c r="M68" s="29">
        <v>5</v>
      </c>
      <c r="N68" s="30"/>
      <c r="O68" s="29"/>
      <c r="P68" s="66"/>
      <c r="Q68" s="29">
        <v>40</v>
      </c>
      <c r="R68" s="54">
        <v>0.59</v>
      </c>
      <c r="S68" s="10">
        <f t="shared" si="0"/>
        <v>23.6</v>
      </c>
      <c r="T68" s="44">
        <f t="shared" si="1"/>
        <v>0</v>
      </c>
      <c r="U68" s="42"/>
    </row>
    <row r="69" spans="1:21" ht="107.25" customHeight="1">
      <c r="A69" s="7">
        <v>58</v>
      </c>
      <c r="B69" s="8" t="s">
        <v>89</v>
      </c>
      <c r="C69" s="59" t="s">
        <v>12</v>
      </c>
      <c r="D69" s="47">
        <v>65</v>
      </c>
      <c r="E69" s="34">
        <v>20</v>
      </c>
      <c r="F69" s="58"/>
      <c r="G69" s="58"/>
      <c r="H69" s="58"/>
      <c r="I69" s="58"/>
      <c r="J69" s="58"/>
      <c r="K69" s="66"/>
      <c r="L69" s="66"/>
      <c r="M69" s="29">
        <v>5</v>
      </c>
      <c r="N69" s="30"/>
      <c r="O69" s="29"/>
      <c r="P69" s="66"/>
      <c r="Q69" s="29">
        <v>40</v>
      </c>
      <c r="R69" s="54">
        <v>0.59</v>
      </c>
      <c r="S69" s="10">
        <f t="shared" si="0"/>
        <v>23.6</v>
      </c>
      <c r="T69" s="44">
        <f t="shared" si="1"/>
        <v>0</v>
      </c>
      <c r="U69" s="42"/>
    </row>
    <row r="70" spans="1:21" ht="67.5" customHeight="1">
      <c r="A70" s="7">
        <v>59</v>
      </c>
      <c r="B70" s="8" t="s">
        <v>90</v>
      </c>
      <c r="C70" s="59" t="s">
        <v>12</v>
      </c>
      <c r="D70" s="47">
        <v>380</v>
      </c>
      <c r="E70" s="34">
        <v>50</v>
      </c>
      <c r="F70" s="58">
        <v>40</v>
      </c>
      <c r="G70" s="58">
        <v>40</v>
      </c>
      <c r="H70" s="58">
        <v>40</v>
      </c>
      <c r="I70" s="58">
        <v>40</v>
      </c>
      <c r="J70" s="58">
        <v>40</v>
      </c>
      <c r="K70" s="66">
        <v>15</v>
      </c>
      <c r="L70" s="66"/>
      <c r="M70" s="29"/>
      <c r="N70" s="30"/>
      <c r="O70" s="29"/>
      <c r="P70" s="66">
        <v>15</v>
      </c>
      <c r="Q70" s="29">
        <v>100</v>
      </c>
      <c r="R70" s="54">
        <v>0.89</v>
      </c>
      <c r="S70" s="10">
        <f t="shared" si="0"/>
        <v>89</v>
      </c>
      <c r="T70" s="44">
        <f t="shared" si="1"/>
        <v>0</v>
      </c>
      <c r="U70" s="42"/>
    </row>
    <row r="71" spans="1:21" ht="104.25" customHeight="1">
      <c r="A71" s="7">
        <v>60</v>
      </c>
      <c r="B71" s="8" t="s">
        <v>195</v>
      </c>
      <c r="C71" s="59" t="s">
        <v>12</v>
      </c>
      <c r="D71" s="47">
        <v>800</v>
      </c>
      <c r="E71" s="34">
        <v>55</v>
      </c>
      <c r="F71" s="58">
        <v>80</v>
      </c>
      <c r="G71" s="58">
        <v>80</v>
      </c>
      <c r="H71" s="58">
        <v>80</v>
      </c>
      <c r="I71" s="58">
        <v>80</v>
      </c>
      <c r="J71" s="58">
        <v>80</v>
      </c>
      <c r="K71" s="66">
        <v>30</v>
      </c>
      <c r="L71" s="66"/>
      <c r="M71" s="29"/>
      <c r="N71" s="30"/>
      <c r="O71" s="29"/>
      <c r="P71" s="66">
        <v>15</v>
      </c>
      <c r="Q71" s="29">
        <v>300</v>
      </c>
      <c r="R71" s="54">
        <v>0.23</v>
      </c>
      <c r="S71" s="10">
        <f t="shared" si="0"/>
        <v>69</v>
      </c>
      <c r="T71" s="44">
        <f t="shared" si="1"/>
        <v>0</v>
      </c>
      <c r="U71" s="42"/>
    </row>
    <row r="72" spans="1:21" ht="69.75" customHeight="1">
      <c r="A72" s="7">
        <v>61</v>
      </c>
      <c r="B72" s="8" t="s">
        <v>92</v>
      </c>
      <c r="C72" s="59" t="s">
        <v>12</v>
      </c>
      <c r="D72" s="47">
        <v>50</v>
      </c>
      <c r="E72" s="34"/>
      <c r="F72" s="58"/>
      <c r="G72" s="58"/>
      <c r="H72" s="58"/>
      <c r="I72" s="58"/>
      <c r="J72" s="58"/>
      <c r="K72" s="66"/>
      <c r="L72" s="66"/>
      <c r="M72" s="29"/>
      <c r="N72" s="30"/>
      <c r="O72" s="29"/>
      <c r="P72" s="66"/>
      <c r="Q72" s="29">
        <v>50</v>
      </c>
      <c r="R72" s="54">
        <v>0.17</v>
      </c>
      <c r="S72" s="10">
        <f t="shared" si="0"/>
        <v>8.5</v>
      </c>
      <c r="T72" s="44">
        <f t="shared" si="1"/>
        <v>0</v>
      </c>
      <c r="U72" s="42"/>
    </row>
    <row r="73" spans="1:21" ht="79.5" customHeight="1">
      <c r="A73" s="7">
        <v>62</v>
      </c>
      <c r="B73" s="8" t="s">
        <v>93</v>
      </c>
      <c r="C73" s="59" t="s">
        <v>12</v>
      </c>
      <c r="D73" s="47">
        <v>450</v>
      </c>
      <c r="E73" s="34">
        <v>85</v>
      </c>
      <c r="F73" s="58">
        <v>30</v>
      </c>
      <c r="G73" s="58">
        <v>30</v>
      </c>
      <c r="H73" s="58">
        <v>30</v>
      </c>
      <c r="I73" s="58">
        <v>30</v>
      </c>
      <c r="J73" s="58">
        <v>30</v>
      </c>
      <c r="K73" s="66"/>
      <c r="L73" s="66">
        <v>15</v>
      </c>
      <c r="M73" s="29"/>
      <c r="N73" s="30"/>
      <c r="O73" s="29"/>
      <c r="P73" s="66"/>
      <c r="Q73" s="29">
        <v>200</v>
      </c>
      <c r="R73" s="54">
        <v>0.42</v>
      </c>
      <c r="S73" s="10">
        <f t="shared" si="0"/>
        <v>84</v>
      </c>
      <c r="T73" s="44">
        <f t="shared" si="1"/>
        <v>0</v>
      </c>
      <c r="U73" s="42"/>
    </row>
    <row r="74" spans="1:21" ht="68.25" customHeight="1">
      <c r="A74" s="7">
        <v>63</v>
      </c>
      <c r="B74" s="8" t="s">
        <v>94</v>
      </c>
      <c r="C74" s="59" t="s">
        <v>12</v>
      </c>
      <c r="D74" s="47">
        <v>1120</v>
      </c>
      <c r="E74" s="34">
        <v>250</v>
      </c>
      <c r="F74" s="58">
        <v>50</v>
      </c>
      <c r="G74" s="58">
        <v>50</v>
      </c>
      <c r="H74" s="58">
        <v>50</v>
      </c>
      <c r="I74" s="58">
        <v>50</v>
      </c>
      <c r="J74" s="58">
        <v>50</v>
      </c>
      <c r="K74" s="66"/>
      <c r="L74" s="66">
        <v>120</v>
      </c>
      <c r="M74" s="29"/>
      <c r="N74" s="30"/>
      <c r="O74" s="29"/>
      <c r="P74" s="66"/>
      <c r="Q74" s="29">
        <v>500</v>
      </c>
      <c r="R74" s="54">
        <v>0.41</v>
      </c>
      <c r="S74" s="10">
        <f t="shared" si="0"/>
        <v>205</v>
      </c>
      <c r="T74" s="44">
        <f t="shared" si="1"/>
        <v>0</v>
      </c>
      <c r="U74" s="42"/>
    </row>
    <row r="75" spans="1:21" ht="64.5" customHeight="1">
      <c r="A75" s="7">
        <v>64</v>
      </c>
      <c r="B75" s="8" t="s">
        <v>95</v>
      </c>
      <c r="C75" s="59" t="s">
        <v>12</v>
      </c>
      <c r="D75" s="47">
        <v>30</v>
      </c>
      <c r="E75" s="34">
        <v>5</v>
      </c>
      <c r="F75" s="58">
        <v>3</v>
      </c>
      <c r="G75" s="58">
        <v>3</v>
      </c>
      <c r="H75" s="58">
        <v>3</v>
      </c>
      <c r="I75" s="58">
        <v>3</v>
      </c>
      <c r="J75" s="58">
        <v>3</v>
      </c>
      <c r="K75" s="66"/>
      <c r="L75" s="66"/>
      <c r="M75" s="29"/>
      <c r="N75" s="30"/>
      <c r="O75" s="29"/>
      <c r="P75" s="66"/>
      <c r="Q75" s="29">
        <v>10</v>
      </c>
      <c r="R75" s="54">
        <v>0.66</v>
      </c>
      <c r="S75" s="10">
        <f t="shared" si="0"/>
        <v>6.6</v>
      </c>
      <c r="T75" s="44">
        <f t="shared" si="1"/>
        <v>0</v>
      </c>
      <c r="U75" s="42"/>
    </row>
    <row r="76" spans="1:21" ht="54" customHeight="1">
      <c r="A76" s="7">
        <v>65</v>
      </c>
      <c r="B76" s="8" t="s">
        <v>96</v>
      </c>
      <c r="C76" s="59" t="s">
        <v>12</v>
      </c>
      <c r="D76" s="47">
        <v>52</v>
      </c>
      <c r="E76" s="34">
        <v>15</v>
      </c>
      <c r="F76" s="58">
        <v>3</v>
      </c>
      <c r="G76" s="58">
        <v>3</v>
      </c>
      <c r="H76" s="58">
        <v>3</v>
      </c>
      <c r="I76" s="58">
        <v>3</v>
      </c>
      <c r="J76" s="58">
        <v>3</v>
      </c>
      <c r="K76" s="66">
        <v>2</v>
      </c>
      <c r="L76" s="66"/>
      <c r="M76" s="29"/>
      <c r="N76" s="30"/>
      <c r="O76" s="29"/>
      <c r="P76" s="66"/>
      <c r="Q76" s="29">
        <v>20</v>
      </c>
      <c r="R76" s="54">
        <v>1.21</v>
      </c>
      <c r="S76" s="10">
        <f t="shared" si="0"/>
        <v>24.2</v>
      </c>
      <c r="T76" s="44">
        <f t="shared" si="1"/>
        <v>0</v>
      </c>
      <c r="U76" s="42"/>
    </row>
    <row r="77" spans="1:21" ht="146.25" customHeight="1">
      <c r="A77" s="7">
        <v>66</v>
      </c>
      <c r="B77" s="8" t="s">
        <v>97</v>
      </c>
      <c r="C77" s="59" t="s">
        <v>12</v>
      </c>
      <c r="D77" s="47">
        <v>15</v>
      </c>
      <c r="E77" s="34">
        <v>3</v>
      </c>
      <c r="F77" s="58"/>
      <c r="G77" s="58"/>
      <c r="H77" s="58">
        <v>3</v>
      </c>
      <c r="I77" s="58"/>
      <c r="J77" s="58">
        <v>2</v>
      </c>
      <c r="K77" s="66">
        <v>1</v>
      </c>
      <c r="L77" s="66">
        <v>1</v>
      </c>
      <c r="M77" s="29"/>
      <c r="N77" s="30"/>
      <c r="O77" s="29"/>
      <c r="P77" s="66"/>
      <c r="Q77" s="29">
        <v>5</v>
      </c>
      <c r="R77" s="54">
        <v>26.01</v>
      </c>
      <c r="S77" s="10">
        <f aca="true" t="shared" si="2" ref="S77:S140">ROUND(R77*Q77,2)</f>
        <v>130.05</v>
      </c>
      <c r="T77" s="44">
        <f aca="true" t="shared" si="3" ref="T77:T140">SUM(E77:Q77)-D77</f>
        <v>0</v>
      </c>
      <c r="U77" s="42"/>
    </row>
    <row r="78" spans="1:21" ht="18" customHeight="1">
      <c r="A78" s="7">
        <v>67</v>
      </c>
      <c r="B78" s="8" t="s">
        <v>98</v>
      </c>
      <c r="C78" s="59" t="s">
        <v>12</v>
      </c>
      <c r="D78" s="47">
        <v>100</v>
      </c>
      <c r="E78" s="34">
        <v>10</v>
      </c>
      <c r="F78" s="58">
        <v>10</v>
      </c>
      <c r="G78" s="58">
        <v>10</v>
      </c>
      <c r="H78" s="58">
        <v>10</v>
      </c>
      <c r="I78" s="58">
        <v>10</v>
      </c>
      <c r="J78" s="58">
        <v>10</v>
      </c>
      <c r="K78" s="66"/>
      <c r="L78" s="66"/>
      <c r="M78" s="29">
        <v>20</v>
      </c>
      <c r="N78" s="30"/>
      <c r="O78" s="29"/>
      <c r="P78" s="66"/>
      <c r="Q78" s="29">
        <v>20</v>
      </c>
      <c r="R78" s="54">
        <v>1.12</v>
      </c>
      <c r="S78" s="10">
        <f t="shared" si="2"/>
        <v>22.4</v>
      </c>
      <c r="T78" s="44">
        <f t="shared" si="3"/>
        <v>0</v>
      </c>
      <c r="U78" s="42"/>
    </row>
    <row r="79" spans="1:21" ht="20.25" customHeight="1">
      <c r="A79" s="7">
        <v>68</v>
      </c>
      <c r="B79" s="8" t="s">
        <v>99</v>
      </c>
      <c r="C79" s="59" t="s">
        <v>12</v>
      </c>
      <c r="D79" s="47">
        <v>100</v>
      </c>
      <c r="E79" s="34"/>
      <c r="F79" s="58">
        <v>5</v>
      </c>
      <c r="G79" s="58">
        <v>5</v>
      </c>
      <c r="H79" s="58">
        <v>5</v>
      </c>
      <c r="I79" s="58">
        <v>5</v>
      </c>
      <c r="J79" s="58">
        <v>5</v>
      </c>
      <c r="K79" s="66">
        <v>20</v>
      </c>
      <c r="L79" s="66"/>
      <c r="M79" s="29"/>
      <c r="N79" s="30"/>
      <c r="O79" s="29"/>
      <c r="P79" s="66">
        <v>5</v>
      </c>
      <c r="Q79" s="29">
        <v>50</v>
      </c>
      <c r="R79" s="54">
        <v>0.27</v>
      </c>
      <c r="S79" s="10">
        <f t="shared" si="2"/>
        <v>13.5</v>
      </c>
      <c r="T79" s="44">
        <f t="shared" si="3"/>
        <v>0</v>
      </c>
      <c r="U79" s="42"/>
    </row>
    <row r="80" spans="1:21" ht="82.5" customHeight="1">
      <c r="A80" s="7">
        <v>69</v>
      </c>
      <c r="B80" s="8" t="s">
        <v>100</v>
      </c>
      <c r="C80" s="59" t="s">
        <v>12</v>
      </c>
      <c r="D80" s="47">
        <v>27</v>
      </c>
      <c r="E80" s="34">
        <v>5</v>
      </c>
      <c r="F80" s="58">
        <v>2</v>
      </c>
      <c r="G80" s="58">
        <v>2</v>
      </c>
      <c r="H80" s="58">
        <v>2</v>
      </c>
      <c r="I80" s="58">
        <v>2</v>
      </c>
      <c r="J80" s="58">
        <v>2</v>
      </c>
      <c r="K80" s="66">
        <v>2</v>
      </c>
      <c r="L80" s="66"/>
      <c r="M80" s="29"/>
      <c r="N80" s="30"/>
      <c r="O80" s="29"/>
      <c r="P80" s="66"/>
      <c r="Q80" s="29">
        <v>10</v>
      </c>
      <c r="R80" s="54">
        <v>0.86</v>
      </c>
      <c r="S80" s="10">
        <f t="shared" si="2"/>
        <v>8.6</v>
      </c>
      <c r="T80" s="44">
        <f t="shared" si="3"/>
        <v>0</v>
      </c>
      <c r="U80" s="42"/>
    </row>
    <row r="81" spans="1:21" ht="84" customHeight="1">
      <c r="A81" s="7">
        <v>70</v>
      </c>
      <c r="B81" s="8" t="s">
        <v>101</v>
      </c>
      <c r="C81" s="59" t="s">
        <v>102</v>
      </c>
      <c r="D81" s="47">
        <v>1</v>
      </c>
      <c r="E81" s="34">
        <v>1</v>
      </c>
      <c r="F81" s="58"/>
      <c r="G81" s="58"/>
      <c r="H81" s="58"/>
      <c r="I81" s="58"/>
      <c r="J81" s="58"/>
      <c r="K81" s="66"/>
      <c r="L81" s="66"/>
      <c r="M81" s="29"/>
      <c r="N81" s="30"/>
      <c r="O81" s="29"/>
      <c r="P81" s="66"/>
      <c r="Q81" s="29"/>
      <c r="R81" s="54">
        <v>18.25</v>
      </c>
      <c r="S81" s="10">
        <f t="shared" si="2"/>
        <v>0</v>
      </c>
      <c r="T81" s="44">
        <f t="shared" si="3"/>
        <v>0</v>
      </c>
      <c r="U81" s="42"/>
    </row>
    <row r="82" spans="1:21" ht="83.25" customHeight="1">
      <c r="A82" s="7">
        <v>71</v>
      </c>
      <c r="B82" s="8" t="s">
        <v>103</v>
      </c>
      <c r="C82" s="59" t="s">
        <v>104</v>
      </c>
      <c r="D82" s="47">
        <v>1</v>
      </c>
      <c r="E82" s="34">
        <v>1</v>
      </c>
      <c r="F82" s="58"/>
      <c r="G82" s="58"/>
      <c r="H82" s="58"/>
      <c r="I82" s="58"/>
      <c r="J82" s="58"/>
      <c r="K82" s="66"/>
      <c r="L82" s="66"/>
      <c r="M82" s="29"/>
      <c r="N82" s="30"/>
      <c r="O82" s="29"/>
      <c r="P82" s="66"/>
      <c r="Q82" s="29"/>
      <c r="R82" s="54">
        <v>17.86</v>
      </c>
      <c r="S82" s="10">
        <f t="shared" si="2"/>
        <v>0</v>
      </c>
      <c r="T82" s="44">
        <f t="shared" si="3"/>
        <v>0</v>
      </c>
      <c r="U82" s="42"/>
    </row>
    <row r="83" spans="1:21" ht="58.5" customHeight="1">
      <c r="A83" s="7">
        <v>72</v>
      </c>
      <c r="B83" s="8" t="s">
        <v>105</v>
      </c>
      <c r="C83" s="59" t="s">
        <v>106</v>
      </c>
      <c r="D83" s="47">
        <v>2</v>
      </c>
      <c r="E83" s="34">
        <v>1</v>
      </c>
      <c r="F83" s="58"/>
      <c r="G83" s="58"/>
      <c r="H83" s="58"/>
      <c r="I83" s="58"/>
      <c r="J83" s="58"/>
      <c r="K83" s="66"/>
      <c r="L83" s="66"/>
      <c r="M83" s="29">
        <v>1</v>
      </c>
      <c r="N83" s="30"/>
      <c r="O83" s="29"/>
      <c r="P83" s="66"/>
      <c r="Q83" s="29"/>
      <c r="R83" s="54">
        <v>17.86</v>
      </c>
      <c r="S83" s="10">
        <f t="shared" si="2"/>
        <v>0</v>
      </c>
      <c r="T83" s="44">
        <f t="shared" si="3"/>
        <v>0</v>
      </c>
      <c r="U83" s="42"/>
    </row>
    <row r="84" spans="1:21" ht="163.5" customHeight="1">
      <c r="A84" s="7">
        <v>73</v>
      </c>
      <c r="B84" s="8" t="s">
        <v>107</v>
      </c>
      <c r="C84" s="59" t="s">
        <v>12</v>
      </c>
      <c r="D84" s="47">
        <v>55</v>
      </c>
      <c r="E84" s="34">
        <v>10</v>
      </c>
      <c r="F84" s="58"/>
      <c r="G84" s="58">
        <v>5</v>
      </c>
      <c r="H84" s="58"/>
      <c r="I84" s="58"/>
      <c r="J84" s="58">
        <v>10</v>
      </c>
      <c r="K84" s="66"/>
      <c r="L84" s="66"/>
      <c r="M84" s="29"/>
      <c r="N84" s="30"/>
      <c r="O84" s="29"/>
      <c r="P84" s="66"/>
      <c r="Q84" s="29">
        <v>30</v>
      </c>
      <c r="R84" s="54">
        <v>3.65</v>
      </c>
      <c r="S84" s="10">
        <f t="shared" si="2"/>
        <v>109.5</v>
      </c>
      <c r="T84" s="44">
        <f t="shared" si="3"/>
        <v>0</v>
      </c>
      <c r="U84" s="42"/>
    </row>
    <row r="85" spans="1:21" ht="150.75" customHeight="1">
      <c r="A85" s="7">
        <v>74</v>
      </c>
      <c r="B85" s="8" t="s">
        <v>108</v>
      </c>
      <c r="C85" s="59" t="s">
        <v>12</v>
      </c>
      <c r="D85" s="47">
        <v>120</v>
      </c>
      <c r="E85" s="34">
        <v>10</v>
      </c>
      <c r="F85" s="58"/>
      <c r="G85" s="58">
        <v>35</v>
      </c>
      <c r="H85" s="58"/>
      <c r="I85" s="58"/>
      <c r="J85" s="58">
        <v>10</v>
      </c>
      <c r="K85" s="66">
        <v>30</v>
      </c>
      <c r="L85" s="66"/>
      <c r="M85" s="29"/>
      <c r="N85" s="30"/>
      <c r="O85" s="29"/>
      <c r="P85" s="66">
        <v>5</v>
      </c>
      <c r="Q85" s="29">
        <v>30</v>
      </c>
      <c r="R85" s="54">
        <v>3.65</v>
      </c>
      <c r="S85" s="10">
        <f t="shared" si="2"/>
        <v>109.5</v>
      </c>
      <c r="T85" s="44">
        <f t="shared" si="3"/>
        <v>0</v>
      </c>
      <c r="U85" s="42"/>
    </row>
    <row r="86" spans="1:21" ht="155.25" customHeight="1">
      <c r="A86" s="7">
        <v>75</v>
      </c>
      <c r="B86" s="8" t="s">
        <v>109</v>
      </c>
      <c r="C86" s="59" t="s">
        <v>12</v>
      </c>
      <c r="D86" s="47">
        <v>130</v>
      </c>
      <c r="E86" s="34"/>
      <c r="F86" s="58"/>
      <c r="G86" s="58">
        <v>30</v>
      </c>
      <c r="H86" s="58"/>
      <c r="I86" s="58">
        <v>50</v>
      </c>
      <c r="J86" s="58">
        <v>10</v>
      </c>
      <c r="K86" s="66"/>
      <c r="L86" s="66"/>
      <c r="M86" s="29">
        <v>5</v>
      </c>
      <c r="N86" s="30"/>
      <c r="O86" s="29"/>
      <c r="P86" s="66">
        <v>5</v>
      </c>
      <c r="Q86" s="29">
        <v>30</v>
      </c>
      <c r="R86" s="54">
        <v>3.65</v>
      </c>
      <c r="S86" s="10">
        <f t="shared" si="2"/>
        <v>109.5</v>
      </c>
      <c r="T86" s="44">
        <f t="shared" si="3"/>
        <v>0</v>
      </c>
      <c r="U86" s="42"/>
    </row>
    <row r="87" spans="1:21" ht="156" customHeight="1">
      <c r="A87" s="7">
        <v>76</v>
      </c>
      <c r="B87" s="8" t="s">
        <v>110</v>
      </c>
      <c r="C87" s="59" t="s">
        <v>12</v>
      </c>
      <c r="D87" s="47">
        <v>100</v>
      </c>
      <c r="E87" s="34">
        <v>10</v>
      </c>
      <c r="F87" s="58"/>
      <c r="G87" s="58"/>
      <c r="H87" s="58"/>
      <c r="I87" s="58">
        <v>35</v>
      </c>
      <c r="J87" s="58">
        <v>10</v>
      </c>
      <c r="K87" s="66"/>
      <c r="L87" s="66"/>
      <c r="M87" s="29">
        <v>5</v>
      </c>
      <c r="N87" s="30"/>
      <c r="O87" s="29"/>
      <c r="P87" s="66">
        <v>10</v>
      </c>
      <c r="Q87" s="29">
        <v>30</v>
      </c>
      <c r="R87" s="54">
        <v>3.65</v>
      </c>
      <c r="S87" s="10">
        <f t="shared" si="2"/>
        <v>109.5</v>
      </c>
      <c r="T87" s="44">
        <f t="shared" si="3"/>
        <v>0</v>
      </c>
      <c r="U87" s="42"/>
    </row>
    <row r="88" spans="1:21" ht="171.75" customHeight="1">
      <c r="A88" s="7">
        <v>77</v>
      </c>
      <c r="B88" s="8" t="s">
        <v>111</v>
      </c>
      <c r="C88" s="59" t="s">
        <v>12</v>
      </c>
      <c r="D88" s="47">
        <v>130</v>
      </c>
      <c r="E88" s="34">
        <v>45</v>
      </c>
      <c r="F88" s="58"/>
      <c r="G88" s="58">
        <v>35</v>
      </c>
      <c r="H88" s="58"/>
      <c r="I88" s="58"/>
      <c r="J88" s="58">
        <v>10</v>
      </c>
      <c r="K88" s="66"/>
      <c r="L88" s="66"/>
      <c r="M88" s="29"/>
      <c r="N88" s="30"/>
      <c r="O88" s="29"/>
      <c r="P88" s="66">
        <v>10</v>
      </c>
      <c r="Q88" s="29">
        <v>30</v>
      </c>
      <c r="R88" s="54">
        <v>3.65</v>
      </c>
      <c r="S88" s="10">
        <f t="shared" si="2"/>
        <v>109.5</v>
      </c>
      <c r="T88" s="44">
        <f t="shared" si="3"/>
        <v>0</v>
      </c>
      <c r="U88" s="42"/>
    </row>
    <row r="89" spans="1:21" ht="151.5" customHeight="1">
      <c r="A89" s="7">
        <v>78</v>
      </c>
      <c r="B89" s="8" t="s">
        <v>112</v>
      </c>
      <c r="C89" s="59" t="s">
        <v>12</v>
      </c>
      <c r="D89" s="47">
        <v>120</v>
      </c>
      <c r="E89" s="34">
        <v>50</v>
      </c>
      <c r="F89" s="58"/>
      <c r="G89" s="58">
        <v>30</v>
      </c>
      <c r="H89" s="58"/>
      <c r="I89" s="58"/>
      <c r="J89" s="58">
        <v>10</v>
      </c>
      <c r="K89" s="66"/>
      <c r="L89" s="66"/>
      <c r="M89" s="29"/>
      <c r="N89" s="30"/>
      <c r="O89" s="29"/>
      <c r="P89" s="66"/>
      <c r="Q89" s="29">
        <v>30</v>
      </c>
      <c r="R89" s="54">
        <v>3.65</v>
      </c>
      <c r="S89" s="10">
        <f t="shared" si="2"/>
        <v>109.5</v>
      </c>
      <c r="T89" s="44">
        <f t="shared" si="3"/>
        <v>0</v>
      </c>
      <c r="U89" s="42"/>
    </row>
    <row r="90" spans="1:21" ht="156" customHeight="1">
      <c r="A90" s="7">
        <v>79</v>
      </c>
      <c r="B90" s="8" t="s">
        <v>113</v>
      </c>
      <c r="C90" s="59" t="s">
        <v>12</v>
      </c>
      <c r="D90" s="47">
        <v>30</v>
      </c>
      <c r="E90" s="34"/>
      <c r="F90" s="58"/>
      <c r="G90" s="58"/>
      <c r="H90" s="58"/>
      <c r="I90" s="58"/>
      <c r="J90" s="58"/>
      <c r="K90" s="66"/>
      <c r="L90" s="66"/>
      <c r="M90" s="29"/>
      <c r="N90" s="30"/>
      <c r="O90" s="29"/>
      <c r="P90" s="66"/>
      <c r="Q90" s="29">
        <v>30</v>
      </c>
      <c r="R90" s="54">
        <v>3.65</v>
      </c>
      <c r="S90" s="10">
        <f t="shared" si="2"/>
        <v>109.5</v>
      </c>
      <c r="T90" s="44">
        <f t="shared" si="3"/>
        <v>0</v>
      </c>
      <c r="U90" s="42"/>
    </row>
    <row r="91" spans="1:21" ht="159.75" customHeight="1">
      <c r="A91" s="7">
        <v>80</v>
      </c>
      <c r="B91" s="8" t="s">
        <v>114</v>
      </c>
      <c r="C91" s="59" t="s">
        <v>12</v>
      </c>
      <c r="D91" s="47">
        <v>15</v>
      </c>
      <c r="E91" s="35">
        <v>5</v>
      </c>
      <c r="F91" s="58"/>
      <c r="G91" s="58">
        <v>5</v>
      </c>
      <c r="H91" s="58"/>
      <c r="I91" s="58">
        <v>5</v>
      </c>
      <c r="J91" s="58"/>
      <c r="K91" s="66"/>
      <c r="L91" s="66"/>
      <c r="M91" s="29"/>
      <c r="N91" s="30"/>
      <c r="O91" s="29"/>
      <c r="P91" s="66"/>
      <c r="Q91" s="29"/>
      <c r="R91" s="54">
        <v>3.65</v>
      </c>
      <c r="S91" s="10">
        <f t="shared" si="2"/>
        <v>0</v>
      </c>
      <c r="T91" s="44">
        <f t="shared" si="3"/>
        <v>0</v>
      </c>
      <c r="U91" s="42"/>
    </row>
    <row r="92" spans="1:21" ht="158.25" customHeight="1">
      <c r="A92" s="7">
        <v>81</v>
      </c>
      <c r="B92" s="8" t="s">
        <v>115</v>
      </c>
      <c r="C92" s="59" t="s">
        <v>12</v>
      </c>
      <c r="D92" s="47">
        <v>80</v>
      </c>
      <c r="E92" s="34">
        <v>10</v>
      </c>
      <c r="F92" s="58"/>
      <c r="G92" s="58">
        <v>20</v>
      </c>
      <c r="H92" s="58"/>
      <c r="I92" s="58"/>
      <c r="J92" s="58"/>
      <c r="K92" s="66">
        <v>5</v>
      </c>
      <c r="L92" s="66"/>
      <c r="M92" s="29">
        <v>5</v>
      </c>
      <c r="N92" s="30"/>
      <c r="O92" s="29"/>
      <c r="P92" s="66"/>
      <c r="Q92" s="29">
        <v>40</v>
      </c>
      <c r="R92" s="54">
        <v>3.65</v>
      </c>
      <c r="S92" s="10">
        <f t="shared" si="2"/>
        <v>146</v>
      </c>
      <c r="T92" s="44">
        <f t="shared" si="3"/>
        <v>0</v>
      </c>
      <c r="U92" s="42"/>
    </row>
    <row r="93" spans="1:21" ht="162.75" customHeight="1">
      <c r="A93" s="7">
        <v>82</v>
      </c>
      <c r="B93" s="8" t="s">
        <v>116</v>
      </c>
      <c r="C93" s="59" t="s">
        <v>12</v>
      </c>
      <c r="D93" s="47">
        <v>80</v>
      </c>
      <c r="E93" s="34">
        <v>5</v>
      </c>
      <c r="F93" s="58"/>
      <c r="G93" s="58">
        <v>20</v>
      </c>
      <c r="H93" s="58">
        <v>10</v>
      </c>
      <c r="I93" s="58"/>
      <c r="J93" s="58"/>
      <c r="K93" s="66"/>
      <c r="L93" s="66"/>
      <c r="M93" s="29">
        <v>5</v>
      </c>
      <c r="N93" s="30"/>
      <c r="O93" s="29"/>
      <c r="P93" s="66"/>
      <c r="Q93" s="29">
        <v>40</v>
      </c>
      <c r="R93" s="54">
        <v>3.65</v>
      </c>
      <c r="S93" s="10">
        <f t="shared" si="2"/>
        <v>146</v>
      </c>
      <c r="T93" s="44">
        <f t="shared" si="3"/>
        <v>0</v>
      </c>
      <c r="U93" s="42"/>
    </row>
    <row r="94" spans="1:21" ht="159.75" customHeight="1">
      <c r="A94" s="7">
        <v>83</v>
      </c>
      <c r="B94" s="13" t="s">
        <v>117</v>
      </c>
      <c r="C94" s="59" t="s">
        <v>12</v>
      </c>
      <c r="D94" s="47">
        <v>170</v>
      </c>
      <c r="E94" s="34">
        <v>120</v>
      </c>
      <c r="F94" s="58"/>
      <c r="G94" s="58"/>
      <c r="H94" s="58">
        <v>10</v>
      </c>
      <c r="I94" s="58"/>
      <c r="J94" s="58"/>
      <c r="K94" s="66"/>
      <c r="L94" s="66"/>
      <c r="M94" s="29"/>
      <c r="N94" s="30"/>
      <c r="O94" s="29"/>
      <c r="P94" s="66"/>
      <c r="Q94" s="29">
        <v>40</v>
      </c>
      <c r="R94" s="54">
        <v>3.65</v>
      </c>
      <c r="S94" s="10">
        <f t="shared" si="2"/>
        <v>146</v>
      </c>
      <c r="T94" s="44">
        <f t="shared" si="3"/>
        <v>0</v>
      </c>
      <c r="U94" s="42"/>
    </row>
    <row r="95" spans="1:21" ht="174" customHeight="1">
      <c r="A95" s="7">
        <v>84</v>
      </c>
      <c r="B95" s="13" t="s">
        <v>118</v>
      </c>
      <c r="C95" s="59" t="s">
        <v>12</v>
      </c>
      <c r="D95" s="47">
        <v>350</v>
      </c>
      <c r="E95" s="34">
        <v>250</v>
      </c>
      <c r="F95" s="58"/>
      <c r="G95" s="58">
        <v>30</v>
      </c>
      <c r="H95" s="58">
        <v>10</v>
      </c>
      <c r="I95" s="58"/>
      <c r="J95" s="58"/>
      <c r="K95" s="66"/>
      <c r="L95" s="66"/>
      <c r="M95" s="29"/>
      <c r="N95" s="30"/>
      <c r="O95" s="29"/>
      <c r="P95" s="66">
        <v>20</v>
      </c>
      <c r="Q95" s="29">
        <v>40</v>
      </c>
      <c r="R95" s="54">
        <v>3.65</v>
      </c>
      <c r="S95" s="10">
        <f t="shared" si="2"/>
        <v>146</v>
      </c>
      <c r="T95" s="44">
        <f t="shared" si="3"/>
        <v>0</v>
      </c>
      <c r="U95" s="42"/>
    </row>
    <row r="96" spans="1:21" ht="157.5" customHeight="1">
      <c r="A96" s="7">
        <v>85</v>
      </c>
      <c r="B96" s="13" t="s">
        <v>119</v>
      </c>
      <c r="C96" s="59" t="s">
        <v>12</v>
      </c>
      <c r="D96" s="47">
        <v>80</v>
      </c>
      <c r="E96" s="34"/>
      <c r="F96" s="58"/>
      <c r="G96" s="58">
        <v>30</v>
      </c>
      <c r="H96" s="58">
        <v>10</v>
      </c>
      <c r="I96" s="58"/>
      <c r="J96" s="58"/>
      <c r="K96" s="66"/>
      <c r="L96" s="66"/>
      <c r="M96" s="29"/>
      <c r="N96" s="30"/>
      <c r="O96" s="29"/>
      <c r="P96" s="66"/>
      <c r="Q96" s="29">
        <v>40</v>
      </c>
      <c r="R96" s="54">
        <v>3.65</v>
      </c>
      <c r="S96" s="10">
        <f t="shared" si="2"/>
        <v>146</v>
      </c>
      <c r="T96" s="44">
        <f t="shared" si="3"/>
        <v>0</v>
      </c>
      <c r="U96" s="42"/>
    </row>
    <row r="97" spans="1:21" ht="157.5" customHeight="1">
      <c r="A97" s="7">
        <v>86</v>
      </c>
      <c r="B97" s="13" t="s">
        <v>120</v>
      </c>
      <c r="C97" s="59" t="s">
        <v>12</v>
      </c>
      <c r="D97" s="47">
        <v>30</v>
      </c>
      <c r="E97" s="34">
        <v>20</v>
      </c>
      <c r="F97" s="58"/>
      <c r="G97" s="58"/>
      <c r="H97" s="58">
        <v>10</v>
      </c>
      <c r="I97" s="58"/>
      <c r="J97" s="58"/>
      <c r="K97" s="66"/>
      <c r="L97" s="66"/>
      <c r="M97" s="29"/>
      <c r="N97" s="30"/>
      <c r="O97" s="29"/>
      <c r="P97" s="66"/>
      <c r="Q97" s="29"/>
      <c r="R97" s="54">
        <v>3.65</v>
      </c>
      <c r="S97" s="10">
        <f t="shared" si="2"/>
        <v>0</v>
      </c>
      <c r="T97" s="44">
        <f t="shared" si="3"/>
        <v>0</v>
      </c>
      <c r="U97" s="42"/>
    </row>
    <row r="98" spans="1:21" ht="97.5" customHeight="1">
      <c r="A98" s="7">
        <v>87</v>
      </c>
      <c r="B98" s="8" t="s">
        <v>121</v>
      </c>
      <c r="C98" s="59" t="s">
        <v>12</v>
      </c>
      <c r="D98" s="47">
        <v>150</v>
      </c>
      <c r="E98" s="34"/>
      <c r="F98" s="58"/>
      <c r="G98" s="58">
        <v>50</v>
      </c>
      <c r="H98" s="58"/>
      <c r="I98" s="58">
        <v>100</v>
      </c>
      <c r="J98" s="58"/>
      <c r="K98" s="66"/>
      <c r="L98" s="66"/>
      <c r="M98" s="29"/>
      <c r="N98" s="30"/>
      <c r="O98" s="29"/>
      <c r="P98" s="66"/>
      <c r="Q98" s="29"/>
      <c r="R98" s="54">
        <v>1.54</v>
      </c>
      <c r="S98" s="10">
        <f t="shared" si="2"/>
        <v>0</v>
      </c>
      <c r="T98" s="44">
        <f t="shared" si="3"/>
        <v>0</v>
      </c>
      <c r="U98" s="42"/>
    </row>
    <row r="99" spans="1:21" ht="143.25" customHeight="1">
      <c r="A99" s="7">
        <v>88</v>
      </c>
      <c r="B99" s="8" t="s">
        <v>122</v>
      </c>
      <c r="C99" s="59" t="s">
        <v>12</v>
      </c>
      <c r="D99" s="47">
        <v>42</v>
      </c>
      <c r="E99" s="34">
        <v>4</v>
      </c>
      <c r="F99" s="58"/>
      <c r="G99" s="58">
        <v>8</v>
      </c>
      <c r="H99" s="58"/>
      <c r="I99" s="58">
        <v>7</v>
      </c>
      <c r="J99" s="58"/>
      <c r="K99" s="66"/>
      <c r="L99" s="66">
        <v>2</v>
      </c>
      <c r="M99" s="29"/>
      <c r="N99" s="30"/>
      <c r="O99" s="29"/>
      <c r="P99" s="66">
        <v>1</v>
      </c>
      <c r="Q99" s="29">
        <v>20</v>
      </c>
      <c r="R99" s="54">
        <v>19.18</v>
      </c>
      <c r="S99" s="10">
        <f t="shared" si="2"/>
        <v>383.6</v>
      </c>
      <c r="T99" s="44">
        <f t="shared" si="3"/>
        <v>0</v>
      </c>
      <c r="U99" s="42"/>
    </row>
    <row r="100" spans="1:21" ht="107.25" customHeight="1">
      <c r="A100" s="7">
        <v>89</v>
      </c>
      <c r="B100" s="8" t="s">
        <v>123</v>
      </c>
      <c r="C100" s="59" t="s">
        <v>12</v>
      </c>
      <c r="D100" s="47">
        <v>35</v>
      </c>
      <c r="E100" s="34">
        <v>6</v>
      </c>
      <c r="F100" s="58"/>
      <c r="G100" s="58"/>
      <c r="H100" s="58"/>
      <c r="I100" s="58">
        <v>5</v>
      </c>
      <c r="J100" s="58"/>
      <c r="K100" s="66">
        <v>2</v>
      </c>
      <c r="L100" s="66">
        <v>2</v>
      </c>
      <c r="M100" s="29"/>
      <c r="N100" s="30"/>
      <c r="O100" s="29"/>
      <c r="P100" s="66"/>
      <c r="Q100" s="29">
        <v>20</v>
      </c>
      <c r="R100" s="54">
        <v>12.69</v>
      </c>
      <c r="S100" s="10">
        <f t="shared" si="2"/>
        <v>253.8</v>
      </c>
      <c r="T100" s="44">
        <f t="shared" si="3"/>
        <v>0</v>
      </c>
      <c r="U100" s="42"/>
    </row>
    <row r="101" spans="1:21" ht="119.25" customHeight="1">
      <c r="A101" s="7">
        <v>90</v>
      </c>
      <c r="B101" s="8" t="s">
        <v>124</v>
      </c>
      <c r="C101" s="59" t="s">
        <v>12</v>
      </c>
      <c r="D101" s="47">
        <v>247</v>
      </c>
      <c r="E101" s="34">
        <v>20</v>
      </c>
      <c r="F101" s="58">
        <v>5</v>
      </c>
      <c r="G101" s="58">
        <v>5</v>
      </c>
      <c r="H101" s="58">
        <v>5</v>
      </c>
      <c r="I101" s="58">
        <v>5</v>
      </c>
      <c r="J101" s="58">
        <v>5</v>
      </c>
      <c r="K101" s="66"/>
      <c r="L101" s="66"/>
      <c r="M101" s="29"/>
      <c r="N101" s="30"/>
      <c r="O101" s="29"/>
      <c r="P101" s="66">
        <v>2</v>
      </c>
      <c r="Q101" s="29">
        <v>200</v>
      </c>
      <c r="R101" s="54">
        <v>0.66</v>
      </c>
      <c r="S101" s="10">
        <f t="shared" si="2"/>
        <v>132</v>
      </c>
      <c r="T101" s="44">
        <f t="shared" si="3"/>
        <v>0</v>
      </c>
      <c r="U101" s="42"/>
    </row>
    <row r="102" spans="1:21" ht="117.75" customHeight="1">
      <c r="A102" s="7">
        <v>91</v>
      </c>
      <c r="B102" s="8" t="s">
        <v>125</v>
      </c>
      <c r="C102" s="59" t="s">
        <v>12</v>
      </c>
      <c r="D102" s="47">
        <v>24</v>
      </c>
      <c r="E102" s="34">
        <v>2</v>
      </c>
      <c r="F102" s="58">
        <v>2</v>
      </c>
      <c r="G102" s="58"/>
      <c r="H102" s="58"/>
      <c r="I102" s="58"/>
      <c r="J102" s="58"/>
      <c r="K102" s="66"/>
      <c r="L102" s="66"/>
      <c r="M102" s="29"/>
      <c r="N102" s="30"/>
      <c r="O102" s="29"/>
      <c r="P102" s="66"/>
      <c r="Q102" s="29">
        <v>20</v>
      </c>
      <c r="R102" s="54">
        <v>0.66</v>
      </c>
      <c r="S102" s="10">
        <f t="shared" si="2"/>
        <v>13.2</v>
      </c>
      <c r="T102" s="44">
        <f t="shared" si="3"/>
        <v>0</v>
      </c>
      <c r="U102" s="42"/>
    </row>
    <row r="103" spans="1:21" ht="123.75" customHeight="1">
      <c r="A103" s="7">
        <v>92</v>
      </c>
      <c r="B103" s="8" t="s">
        <v>126</v>
      </c>
      <c r="C103" s="59" t="s">
        <v>12</v>
      </c>
      <c r="D103" s="47">
        <v>24</v>
      </c>
      <c r="E103" s="34">
        <v>2</v>
      </c>
      <c r="F103" s="58">
        <v>2</v>
      </c>
      <c r="G103" s="58"/>
      <c r="H103" s="58"/>
      <c r="I103" s="58"/>
      <c r="J103" s="58"/>
      <c r="K103" s="66"/>
      <c r="L103" s="66"/>
      <c r="M103" s="29"/>
      <c r="N103" s="30"/>
      <c r="O103" s="29"/>
      <c r="P103" s="66"/>
      <c r="Q103" s="29">
        <v>20</v>
      </c>
      <c r="R103" s="54">
        <v>0.66</v>
      </c>
      <c r="S103" s="10">
        <f t="shared" si="2"/>
        <v>13.2</v>
      </c>
      <c r="T103" s="44">
        <f t="shared" si="3"/>
        <v>0</v>
      </c>
      <c r="U103" s="42"/>
    </row>
    <row r="104" spans="1:21" ht="126" customHeight="1">
      <c r="A104" s="7">
        <v>93</v>
      </c>
      <c r="B104" s="8" t="s">
        <v>127</v>
      </c>
      <c r="C104" s="59" t="s">
        <v>12</v>
      </c>
      <c r="D104" s="47">
        <v>30</v>
      </c>
      <c r="E104" s="34">
        <v>10</v>
      </c>
      <c r="F104" s="58"/>
      <c r="G104" s="58"/>
      <c r="H104" s="58"/>
      <c r="I104" s="58"/>
      <c r="J104" s="58"/>
      <c r="K104" s="66"/>
      <c r="L104" s="66"/>
      <c r="M104" s="29"/>
      <c r="N104" s="30"/>
      <c r="O104" s="29"/>
      <c r="P104" s="66"/>
      <c r="Q104" s="29">
        <v>20</v>
      </c>
      <c r="R104" s="54">
        <v>0.66</v>
      </c>
      <c r="S104" s="10">
        <f t="shared" si="2"/>
        <v>13.2</v>
      </c>
      <c r="T104" s="44">
        <f t="shared" si="3"/>
        <v>0</v>
      </c>
      <c r="U104" s="42"/>
    </row>
    <row r="105" spans="1:21" ht="54.75" customHeight="1">
      <c r="A105" s="7">
        <v>94</v>
      </c>
      <c r="B105" s="14" t="s">
        <v>128</v>
      </c>
      <c r="C105" s="59" t="s">
        <v>12</v>
      </c>
      <c r="D105" s="48">
        <v>75</v>
      </c>
      <c r="E105" s="34">
        <v>20</v>
      </c>
      <c r="F105" s="58">
        <v>3</v>
      </c>
      <c r="G105" s="58">
        <v>5</v>
      </c>
      <c r="H105" s="58">
        <v>3</v>
      </c>
      <c r="I105" s="58">
        <v>5</v>
      </c>
      <c r="J105" s="58">
        <v>5</v>
      </c>
      <c r="K105" s="66">
        <v>2</v>
      </c>
      <c r="L105" s="66">
        <v>2</v>
      </c>
      <c r="M105" s="29"/>
      <c r="N105" s="30"/>
      <c r="O105" s="29"/>
      <c r="P105" s="66"/>
      <c r="Q105" s="29">
        <v>30</v>
      </c>
      <c r="R105" s="54">
        <v>0.75</v>
      </c>
      <c r="S105" s="10">
        <f t="shared" si="2"/>
        <v>22.5</v>
      </c>
      <c r="T105" s="44">
        <f t="shared" si="3"/>
        <v>0</v>
      </c>
      <c r="U105" s="42"/>
    </row>
    <row r="106" spans="1:21" ht="42" customHeight="1">
      <c r="A106" s="7">
        <v>95</v>
      </c>
      <c r="B106" s="14" t="s">
        <v>129</v>
      </c>
      <c r="C106" s="59" t="s">
        <v>14</v>
      </c>
      <c r="D106" s="48">
        <v>25</v>
      </c>
      <c r="E106" s="34">
        <v>4</v>
      </c>
      <c r="F106" s="58">
        <v>2</v>
      </c>
      <c r="G106" s="58">
        <v>2</v>
      </c>
      <c r="H106" s="58">
        <v>2</v>
      </c>
      <c r="I106" s="58">
        <v>2</v>
      </c>
      <c r="J106" s="58">
        <v>2</v>
      </c>
      <c r="K106" s="66"/>
      <c r="L106" s="66"/>
      <c r="M106" s="29"/>
      <c r="N106" s="30"/>
      <c r="O106" s="29"/>
      <c r="P106" s="66">
        <v>1</v>
      </c>
      <c r="Q106" s="29">
        <v>10</v>
      </c>
      <c r="R106" s="54">
        <v>2.18</v>
      </c>
      <c r="S106" s="10">
        <f t="shared" si="2"/>
        <v>21.8</v>
      </c>
      <c r="T106" s="44">
        <f t="shared" si="3"/>
        <v>0</v>
      </c>
      <c r="U106" s="42"/>
    </row>
    <row r="107" spans="1:21" ht="87" customHeight="1">
      <c r="A107" s="7">
        <v>96</v>
      </c>
      <c r="B107" s="14" t="s">
        <v>130</v>
      </c>
      <c r="C107" s="59" t="s">
        <v>12</v>
      </c>
      <c r="D107" s="48">
        <v>30</v>
      </c>
      <c r="E107" s="34">
        <v>5</v>
      </c>
      <c r="F107" s="58">
        <v>1</v>
      </c>
      <c r="G107" s="58">
        <v>1</v>
      </c>
      <c r="H107" s="58">
        <v>1</v>
      </c>
      <c r="I107" s="58">
        <v>1</v>
      </c>
      <c r="J107" s="58">
        <v>1</v>
      </c>
      <c r="K107" s="66"/>
      <c r="L107" s="66"/>
      <c r="M107" s="29"/>
      <c r="N107" s="30"/>
      <c r="O107" s="29"/>
      <c r="P107" s="66"/>
      <c r="Q107" s="29">
        <v>20</v>
      </c>
      <c r="R107" s="54">
        <v>1.23</v>
      </c>
      <c r="S107" s="10">
        <f t="shared" si="2"/>
        <v>24.6</v>
      </c>
      <c r="T107" s="44">
        <f t="shared" si="3"/>
        <v>0</v>
      </c>
      <c r="U107" s="42"/>
    </row>
    <row r="108" spans="1:21" ht="44.25" customHeight="1">
      <c r="A108" s="7">
        <v>97</v>
      </c>
      <c r="B108" s="14" t="s">
        <v>131</v>
      </c>
      <c r="C108" s="59" t="s">
        <v>12</v>
      </c>
      <c r="D108" s="48">
        <v>30</v>
      </c>
      <c r="E108" s="34">
        <v>5</v>
      </c>
      <c r="F108" s="58">
        <v>1</v>
      </c>
      <c r="G108" s="58">
        <v>1</v>
      </c>
      <c r="H108" s="58">
        <v>1</v>
      </c>
      <c r="I108" s="58">
        <v>1</v>
      </c>
      <c r="J108" s="58">
        <v>1</v>
      </c>
      <c r="K108" s="66">
        <v>10</v>
      </c>
      <c r="L108" s="66"/>
      <c r="M108" s="29"/>
      <c r="N108" s="30"/>
      <c r="O108" s="29"/>
      <c r="P108" s="66"/>
      <c r="Q108" s="29">
        <v>10</v>
      </c>
      <c r="R108" s="54">
        <v>1.73</v>
      </c>
      <c r="S108" s="10">
        <f t="shared" si="2"/>
        <v>17.3</v>
      </c>
      <c r="T108" s="44">
        <f t="shared" si="3"/>
        <v>0</v>
      </c>
      <c r="U108" s="42"/>
    </row>
    <row r="109" spans="1:21" ht="42" customHeight="1">
      <c r="A109" s="7">
        <v>98</v>
      </c>
      <c r="B109" s="14" t="s">
        <v>132</v>
      </c>
      <c r="C109" s="59" t="s">
        <v>12</v>
      </c>
      <c r="D109" s="48">
        <v>110</v>
      </c>
      <c r="E109" s="34">
        <v>10</v>
      </c>
      <c r="F109" s="58">
        <v>5</v>
      </c>
      <c r="G109" s="58">
        <v>5</v>
      </c>
      <c r="H109" s="58">
        <v>5</v>
      </c>
      <c r="I109" s="58">
        <v>5</v>
      </c>
      <c r="J109" s="58">
        <v>5</v>
      </c>
      <c r="K109" s="66"/>
      <c r="L109" s="66"/>
      <c r="M109" s="29">
        <v>10</v>
      </c>
      <c r="N109" s="30"/>
      <c r="O109" s="29"/>
      <c r="P109" s="66">
        <v>5</v>
      </c>
      <c r="Q109" s="29">
        <v>60</v>
      </c>
      <c r="R109" s="54">
        <v>1.78</v>
      </c>
      <c r="S109" s="10">
        <f t="shared" si="2"/>
        <v>106.8</v>
      </c>
      <c r="T109" s="44">
        <f t="shared" si="3"/>
        <v>0</v>
      </c>
      <c r="U109" s="42"/>
    </row>
    <row r="110" spans="1:21" ht="56.25" customHeight="1">
      <c r="A110" s="7">
        <v>99</v>
      </c>
      <c r="B110" s="14" t="s">
        <v>133</v>
      </c>
      <c r="C110" s="59" t="s">
        <v>12</v>
      </c>
      <c r="D110" s="48">
        <v>150</v>
      </c>
      <c r="E110" s="34">
        <v>30</v>
      </c>
      <c r="F110" s="58">
        <v>10</v>
      </c>
      <c r="G110" s="58">
        <v>10</v>
      </c>
      <c r="H110" s="58">
        <v>10</v>
      </c>
      <c r="I110" s="58">
        <v>10</v>
      </c>
      <c r="J110" s="58">
        <v>10</v>
      </c>
      <c r="K110" s="66"/>
      <c r="L110" s="66"/>
      <c r="M110" s="29"/>
      <c r="N110" s="30"/>
      <c r="O110" s="29"/>
      <c r="P110" s="66">
        <v>20</v>
      </c>
      <c r="Q110" s="29">
        <v>50</v>
      </c>
      <c r="R110" s="54">
        <v>0.49</v>
      </c>
      <c r="S110" s="10">
        <f t="shared" si="2"/>
        <v>24.5</v>
      </c>
      <c r="T110" s="44">
        <f t="shared" si="3"/>
        <v>0</v>
      </c>
      <c r="U110" s="42"/>
    </row>
    <row r="111" spans="1:21" ht="36.75" customHeight="1">
      <c r="A111" s="7">
        <v>100</v>
      </c>
      <c r="B111" s="14" t="s">
        <v>134</v>
      </c>
      <c r="C111" s="59" t="s">
        <v>12</v>
      </c>
      <c r="D111" s="48">
        <v>20</v>
      </c>
      <c r="E111" s="34">
        <v>10</v>
      </c>
      <c r="F111" s="58">
        <v>1</v>
      </c>
      <c r="G111" s="58">
        <v>1</v>
      </c>
      <c r="H111" s="58">
        <v>1</v>
      </c>
      <c r="I111" s="58">
        <v>1</v>
      </c>
      <c r="J111" s="58">
        <v>1</v>
      </c>
      <c r="K111" s="66"/>
      <c r="L111" s="66"/>
      <c r="M111" s="29"/>
      <c r="N111" s="30"/>
      <c r="O111" s="29"/>
      <c r="P111" s="66"/>
      <c r="Q111" s="29">
        <v>5</v>
      </c>
      <c r="R111" s="54">
        <v>2.23</v>
      </c>
      <c r="S111" s="10">
        <f t="shared" si="2"/>
        <v>11.15</v>
      </c>
      <c r="T111" s="44">
        <f t="shared" si="3"/>
        <v>0</v>
      </c>
      <c r="U111" s="42"/>
    </row>
    <row r="112" spans="1:21" ht="40.5" customHeight="1">
      <c r="A112" s="7">
        <v>101</v>
      </c>
      <c r="B112" s="14" t="s">
        <v>135</v>
      </c>
      <c r="C112" s="59" t="s">
        <v>12</v>
      </c>
      <c r="D112" s="48">
        <v>25</v>
      </c>
      <c r="E112" s="34">
        <v>5</v>
      </c>
      <c r="F112" s="58">
        <v>1</v>
      </c>
      <c r="G112" s="58">
        <v>1</v>
      </c>
      <c r="H112" s="58">
        <v>1</v>
      </c>
      <c r="I112" s="58">
        <v>1</v>
      </c>
      <c r="J112" s="58">
        <v>1</v>
      </c>
      <c r="K112" s="66">
        <v>5</v>
      </c>
      <c r="L112" s="66"/>
      <c r="M112" s="29"/>
      <c r="N112" s="30"/>
      <c r="O112" s="29"/>
      <c r="P112" s="66"/>
      <c r="Q112" s="29">
        <v>10</v>
      </c>
      <c r="R112" s="54">
        <v>2.51</v>
      </c>
      <c r="S112" s="10">
        <f t="shared" si="2"/>
        <v>25.1</v>
      </c>
      <c r="T112" s="44">
        <f t="shared" si="3"/>
        <v>0</v>
      </c>
      <c r="U112" s="42"/>
    </row>
    <row r="113" spans="1:21" ht="33" customHeight="1">
      <c r="A113" s="7">
        <v>102</v>
      </c>
      <c r="B113" s="14" t="s">
        <v>136</v>
      </c>
      <c r="C113" s="59" t="s">
        <v>12</v>
      </c>
      <c r="D113" s="48">
        <v>135</v>
      </c>
      <c r="E113" s="34">
        <v>5</v>
      </c>
      <c r="F113" s="58">
        <v>5</v>
      </c>
      <c r="G113" s="58">
        <v>5</v>
      </c>
      <c r="H113" s="58">
        <v>5</v>
      </c>
      <c r="I113" s="58">
        <v>5</v>
      </c>
      <c r="J113" s="58">
        <v>5</v>
      </c>
      <c r="K113" s="66">
        <v>5</v>
      </c>
      <c r="L113" s="66"/>
      <c r="M113" s="29"/>
      <c r="N113" s="30"/>
      <c r="O113" s="29"/>
      <c r="P113" s="66"/>
      <c r="Q113" s="29">
        <v>100</v>
      </c>
      <c r="R113" s="54">
        <v>3.76</v>
      </c>
      <c r="S113" s="10">
        <f t="shared" si="2"/>
        <v>376</v>
      </c>
      <c r="T113" s="44">
        <f t="shared" si="3"/>
        <v>0</v>
      </c>
      <c r="U113" s="42"/>
    </row>
    <row r="114" spans="1:21" ht="72" customHeight="1">
      <c r="A114" s="7">
        <v>103</v>
      </c>
      <c r="B114" s="14" t="s">
        <v>137</v>
      </c>
      <c r="C114" s="59" t="s">
        <v>12</v>
      </c>
      <c r="D114" s="48">
        <v>5</v>
      </c>
      <c r="E114" s="34">
        <v>5</v>
      </c>
      <c r="F114" s="58"/>
      <c r="G114" s="58"/>
      <c r="H114" s="58"/>
      <c r="I114" s="58"/>
      <c r="J114" s="58"/>
      <c r="K114" s="66"/>
      <c r="L114" s="66"/>
      <c r="M114" s="29"/>
      <c r="N114" s="30"/>
      <c r="O114" s="29"/>
      <c r="P114" s="66"/>
      <c r="Q114" s="29"/>
      <c r="R114" s="54">
        <v>10.71</v>
      </c>
      <c r="S114" s="10">
        <f t="shared" si="2"/>
        <v>0</v>
      </c>
      <c r="T114" s="44">
        <f t="shared" si="3"/>
        <v>0</v>
      </c>
      <c r="U114" s="42"/>
    </row>
    <row r="115" spans="1:21" ht="45.75" customHeight="1">
      <c r="A115" s="7">
        <v>104</v>
      </c>
      <c r="B115" s="14" t="s">
        <v>138</v>
      </c>
      <c r="C115" s="59" t="s">
        <v>12</v>
      </c>
      <c r="D115" s="48">
        <v>25</v>
      </c>
      <c r="E115" s="34">
        <v>5</v>
      </c>
      <c r="F115" s="58"/>
      <c r="G115" s="58">
        <v>5</v>
      </c>
      <c r="H115" s="58"/>
      <c r="I115" s="58"/>
      <c r="J115" s="58">
        <v>5</v>
      </c>
      <c r="K115" s="66"/>
      <c r="L115" s="66"/>
      <c r="M115" s="29"/>
      <c r="N115" s="30"/>
      <c r="O115" s="29"/>
      <c r="P115" s="66"/>
      <c r="Q115" s="29">
        <v>10</v>
      </c>
      <c r="R115" s="54">
        <v>7.92</v>
      </c>
      <c r="S115" s="10">
        <f t="shared" si="2"/>
        <v>79.2</v>
      </c>
      <c r="T115" s="44">
        <f t="shared" si="3"/>
        <v>0</v>
      </c>
      <c r="U115" s="42"/>
    </row>
    <row r="116" spans="1:21" ht="22.5" customHeight="1">
      <c r="A116" s="7">
        <v>105</v>
      </c>
      <c r="B116" s="14" t="s">
        <v>139</v>
      </c>
      <c r="C116" s="59" t="s">
        <v>12</v>
      </c>
      <c r="D116" s="48">
        <v>520</v>
      </c>
      <c r="E116" s="34">
        <v>50</v>
      </c>
      <c r="F116" s="58"/>
      <c r="G116" s="58"/>
      <c r="H116" s="58"/>
      <c r="I116" s="58"/>
      <c r="J116" s="58"/>
      <c r="K116" s="66"/>
      <c r="L116" s="66"/>
      <c r="M116" s="29">
        <v>50</v>
      </c>
      <c r="N116" s="30"/>
      <c r="O116" s="29"/>
      <c r="P116" s="66">
        <v>20</v>
      </c>
      <c r="Q116" s="29">
        <v>400</v>
      </c>
      <c r="R116" s="54">
        <v>0.28</v>
      </c>
      <c r="S116" s="10">
        <f t="shared" si="2"/>
        <v>112</v>
      </c>
      <c r="T116" s="44">
        <f t="shared" si="3"/>
        <v>0</v>
      </c>
      <c r="U116" s="42"/>
    </row>
    <row r="117" spans="1:21" ht="84.75" customHeight="1">
      <c r="A117" s="7">
        <v>106</v>
      </c>
      <c r="B117" s="14" t="s">
        <v>140</v>
      </c>
      <c r="C117" s="59" t="s">
        <v>14</v>
      </c>
      <c r="D117" s="48">
        <v>270</v>
      </c>
      <c r="E117" s="34">
        <v>40</v>
      </c>
      <c r="F117" s="58">
        <v>5</v>
      </c>
      <c r="G117" s="58">
        <v>5</v>
      </c>
      <c r="H117" s="58">
        <v>5</v>
      </c>
      <c r="I117" s="58">
        <v>5</v>
      </c>
      <c r="J117" s="58">
        <v>5</v>
      </c>
      <c r="K117" s="66"/>
      <c r="L117" s="66"/>
      <c r="M117" s="29"/>
      <c r="N117" s="30"/>
      <c r="O117" s="29"/>
      <c r="P117" s="66">
        <v>5</v>
      </c>
      <c r="Q117" s="29">
        <v>200</v>
      </c>
      <c r="R117" s="54">
        <v>1.92</v>
      </c>
      <c r="S117" s="10">
        <f t="shared" si="2"/>
        <v>384</v>
      </c>
      <c r="T117" s="44">
        <f t="shared" si="3"/>
        <v>0</v>
      </c>
      <c r="U117" s="42"/>
    </row>
    <row r="118" spans="1:21" ht="68.25" customHeight="1">
      <c r="A118" s="7">
        <v>107</v>
      </c>
      <c r="B118" s="14" t="s">
        <v>141</v>
      </c>
      <c r="C118" s="59" t="s">
        <v>12</v>
      </c>
      <c r="D118" s="48">
        <v>7</v>
      </c>
      <c r="E118" s="34">
        <v>3</v>
      </c>
      <c r="F118" s="58"/>
      <c r="G118" s="58"/>
      <c r="H118" s="58"/>
      <c r="I118" s="58"/>
      <c r="J118" s="58"/>
      <c r="K118" s="66"/>
      <c r="L118" s="66"/>
      <c r="M118" s="29">
        <v>2</v>
      </c>
      <c r="N118" s="30"/>
      <c r="O118" s="29"/>
      <c r="P118" s="66"/>
      <c r="Q118" s="29">
        <v>2</v>
      </c>
      <c r="R118" s="54">
        <v>0.86</v>
      </c>
      <c r="S118" s="10">
        <f t="shared" si="2"/>
        <v>1.72</v>
      </c>
      <c r="T118" s="44">
        <f t="shared" si="3"/>
        <v>0</v>
      </c>
      <c r="U118" s="42"/>
    </row>
    <row r="119" spans="1:21" ht="51.75" customHeight="1">
      <c r="A119" s="7">
        <v>108</v>
      </c>
      <c r="B119" s="14" t="s">
        <v>142</v>
      </c>
      <c r="C119" s="59" t="s">
        <v>12</v>
      </c>
      <c r="D119" s="48">
        <v>75</v>
      </c>
      <c r="E119" s="34">
        <v>5</v>
      </c>
      <c r="F119" s="58">
        <v>10</v>
      </c>
      <c r="G119" s="58">
        <v>10</v>
      </c>
      <c r="H119" s="58">
        <v>10</v>
      </c>
      <c r="I119" s="58">
        <v>10</v>
      </c>
      <c r="J119" s="58">
        <v>10</v>
      </c>
      <c r="K119" s="66"/>
      <c r="L119" s="66"/>
      <c r="M119" s="29"/>
      <c r="N119" s="30"/>
      <c r="O119" s="29"/>
      <c r="P119" s="66"/>
      <c r="Q119" s="29">
        <v>20</v>
      </c>
      <c r="R119" s="54">
        <v>0.7</v>
      </c>
      <c r="S119" s="10">
        <f t="shared" si="2"/>
        <v>14</v>
      </c>
      <c r="T119" s="44">
        <f t="shared" si="3"/>
        <v>0</v>
      </c>
      <c r="U119" s="42"/>
    </row>
    <row r="120" spans="1:21" ht="31.5" customHeight="1">
      <c r="A120" s="7">
        <v>109</v>
      </c>
      <c r="B120" s="14" t="s">
        <v>143</v>
      </c>
      <c r="C120" s="59" t="s">
        <v>144</v>
      </c>
      <c r="D120" s="48">
        <v>110</v>
      </c>
      <c r="E120" s="34">
        <v>40</v>
      </c>
      <c r="F120" s="58">
        <v>10</v>
      </c>
      <c r="G120" s="58">
        <v>10</v>
      </c>
      <c r="H120" s="58">
        <v>10</v>
      </c>
      <c r="I120" s="58">
        <v>10</v>
      </c>
      <c r="J120" s="58">
        <v>10</v>
      </c>
      <c r="K120" s="66"/>
      <c r="L120" s="66"/>
      <c r="M120" s="29"/>
      <c r="N120" s="30"/>
      <c r="O120" s="29"/>
      <c r="P120" s="66"/>
      <c r="Q120" s="29">
        <v>20</v>
      </c>
      <c r="R120" s="54">
        <v>0.3</v>
      </c>
      <c r="S120" s="10">
        <f t="shared" si="2"/>
        <v>6</v>
      </c>
      <c r="T120" s="44">
        <f t="shared" si="3"/>
        <v>0</v>
      </c>
      <c r="U120" s="42"/>
    </row>
    <row r="121" spans="1:21" ht="36" customHeight="1">
      <c r="A121" s="7">
        <v>110</v>
      </c>
      <c r="B121" s="14" t="s">
        <v>145</v>
      </c>
      <c r="C121" s="59" t="s">
        <v>12</v>
      </c>
      <c r="D121" s="48">
        <v>95</v>
      </c>
      <c r="E121" s="34">
        <v>5</v>
      </c>
      <c r="F121" s="58">
        <v>5</v>
      </c>
      <c r="G121" s="58">
        <v>5</v>
      </c>
      <c r="H121" s="58">
        <v>5</v>
      </c>
      <c r="I121" s="58">
        <v>5</v>
      </c>
      <c r="J121" s="58">
        <v>5</v>
      </c>
      <c r="K121" s="66">
        <v>10</v>
      </c>
      <c r="L121" s="66"/>
      <c r="M121" s="29"/>
      <c r="N121" s="30"/>
      <c r="O121" s="29"/>
      <c r="P121" s="66">
        <v>5</v>
      </c>
      <c r="Q121" s="29">
        <v>50</v>
      </c>
      <c r="R121" s="54">
        <v>0.46</v>
      </c>
      <c r="S121" s="10">
        <f t="shared" si="2"/>
        <v>23</v>
      </c>
      <c r="T121" s="44">
        <f t="shared" si="3"/>
        <v>0</v>
      </c>
      <c r="U121" s="42"/>
    </row>
    <row r="122" spans="1:21" ht="39.75" customHeight="1">
      <c r="A122" s="7">
        <v>111</v>
      </c>
      <c r="B122" s="14" t="s">
        <v>146</v>
      </c>
      <c r="C122" s="59" t="s">
        <v>12</v>
      </c>
      <c r="D122" s="48">
        <v>65</v>
      </c>
      <c r="E122" s="34">
        <v>5</v>
      </c>
      <c r="F122" s="58">
        <v>1</v>
      </c>
      <c r="G122" s="58">
        <v>1</v>
      </c>
      <c r="H122" s="58">
        <v>1</v>
      </c>
      <c r="I122" s="58">
        <v>1</v>
      </c>
      <c r="J122" s="58">
        <v>1</v>
      </c>
      <c r="K122" s="66"/>
      <c r="L122" s="66"/>
      <c r="M122" s="29"/>
      <c r="N122" s="30"/>
      <c r="O122" s="29"/>
      <c r="P122" s="66">
        <v>5</v>
      </c>
      <c r="Q122" s="29">
        <v>50</v>
      </c>
      <c r="R122" s="54">
        <v>3.69</v>
      </c>
      <c r="S122" s="10">
        <f t="shared" si="2"/>
        <v>184.5</v>
      </c>
      <c r="T122" s="44">
        <f t="shared" si="3"/>
        <v>0</v>
      </c>
      <c r="U122" s="42"/>
    </row>
    <row r="123" spans="1:21" ht="48.75" customHeight="1">
      <c r="A123" s="7">
        <v>112</v>
      </c>
      <c r="B123" s="8" t="s">
        <v>147</v>
      </c>
      <c r="C123" s="59" t="s">
        <v>12</v>
      </c>
      <c r="D123" s="48">
        <v>145</v>
      </c>
      <c r="E123" s="34">
        <v>20</v>
      </c>
      <c r="F123" s="58">
        <v>5</v>
      </c>
      <c r="G123" s="58">
        <v>5</v>
      </c>
      <c r="H123" s="58">
        <v>5</v>
      </c>
      <c r="I123" s="58">
        <v>5</v>
      </c>
      <c r="J123" s="58">
        <v>5</v>
      </c>
      <c r="K123" s="66"/>
      <c r="L123" s="66"/>
      <c r="M123" s="29"/>
      <c r="N123" s="30"/>
      <c r="O123" s="29"/>
      <c r="P123" s="66"/>
      <c r="Q123" s="29">
        <v>100</v>
      </c>
      <c r="R123" s="54">
        <v>0.54</v>
      </c>
      <c r="S123" s="10">
        <f t="shared" si="2"/>
        <v>54</v>
      </c>
      <c r="T123" s="44">
        <f t="shared" si="3"/>
        <v>0</v>
      </c>
      <c r="U123" s="42"/>
    </row>
    <row r="124" spans="1:21" ht="37.5" customHeight="1">
      <c r="A124" s="7">
        <v>113</v>
      </c>
      <c r="B124" s="14" t="s">
        <v>148</v>
      </c>
      <c r="C124" s="59" t="s">
        <v>12</v>
      </c>
      <c r="D124" s="48">
        <v>62</v>
      </c>
      <c r="E124" s="34">
        <v>8</v>
      </c>
      <c r="F124" s="58"/>
      <c r="G124" s="58">
        <v>2</v>
      </c>
      <c r="H124" s="58"/>
      <c r="I124" s="58"/>
      <c r="J124" s="58"/>
      <c r="K124" s="66">
        <v>2</v>
      </c>
      <c r="L124" s="66"/>
      <c r="M124" s="29"/>
      <c r="N124" s="30"/>
      <c r="O124" s="29"/>
      <c r="P124" s="66"/>
      <c r="Q124" s="29">
        <v>50</v>
      </c>
      <c r="R124" s="54">
        <v>1.78</v>
      </c>
      <c r="S124" s="10">
        <f t="shared" si="2"/>
        <v>89</v>
      </c>
      <c r="T124" s="44">
        <f t="shared" si="3"/>
        <v>0</v>
      </c>
      <c r="U124" s="42"/>
    </row>
    <row r="125" spans="1:21" ht="35.25" customHeight="1">
      <c r="A125" s="7">
        <v>114</v>
      </c>
      <c r="B125" s="14" t="s">
        <v>149</v>
      </c>
      <c r="C125" s="59" t="s">
        <v>12</v>
      </c>
      <c r="D125" s="48">
        <v>6</v>
      </c>
      <c r="E125" s="34">
        <v>5</v>
      </c>
      <c r="F125" s="58"/>
      <c r="G125" s="58"/>
      <c r="H125" s="58"/>
      <c r="I125" s="58"/>
      <c r="J125" s="58"/>
      <c r="K125" s="66"/>
      <c r="L125" s="66"/>
      <c r="M125" s="29"/>
      <c r="N125" s="30"/>
      <c r="O125" s="29"/>
      <c r="P125" s="66"/>
      <c r="Q125" s="29">
        <v>1</v>
      </c>
      <c r="R125" s="54">
        <v>3.01</v>
      </c>
      <c r="S125" s="10">
        <f t="shared" si="2"/>
        <v>3.01</v>
      </c>
      <c r="T125" s="44">
        <f t="shared" si="3"/>
        <v>0</v>
      </c>
      <c r="U125" s="42"/>
    </row>
    <row r="126" spans="1:21" ht="22.5" customHeight="1">
      <c r="A126" s="7">
        <v>115</v>
      </c>
      <c r="B126" s="14" t="s">
        <v>150</v>
      </c>
      <c r="C126" s="59" t="s">
        <v>12</v>
      </c>
      <c r="D126" s="48">
        <v>50</v>
      </c>
      <c r="E126" s="34">
        <v>10</v>
      </c>
      <c r="F126" s="58">
        <v>5</v>
      </c>
      <c r="G126" s="58">
        <v>5</v>
      </c>
      <c r="H126" s="58">
        <v>5</v>
      </c>
      <c r="I126" s="58">
        <v>5</v>
      </c>
      <c r="J126" s="58">
        <v>5</v>
      </c>
      <c r="K126" s="66"/>
      <c r="L126" s="66"/>
      <c r="M126" s="29">
        <v>5</v>
      </c>
      <c r="N126" s="30"/>
      <c r="O126" s="29"/>
      <c r="P126" s="66">
        <v>5</v>
      </c>
      <c r="Q126" s="29">
        <v>5</v>
      </c>
      <c r="R126" s="54">
        <v>1.3</v>
      </c>
      <c r="S126" s="10">
        <f t="shared" si="2"/>
        <v>6.5</v>
      </c>
      <c r="T126" s="44">
        <f t="shared" si="3"/>
        <v>0</v>
      </c>
      <c r="U126" s="42"/>
    </row>
    <row r="127" spans="1:21" ht="39" customHeight="1">
      <c r="A127" s="7">
        <v>116</v>
      </c>
      <c r="B127" s="14" t="s">
        <v>151</v>
      </c>
      <c r="C127" s="59" t="s">
        <v>12</v>
      </c>
      <c r="D127" s="48">
        <v>1</v>
      </c>
      <c r="E127" s="34"/>
      <c r="F127" s="58"/>
      <c r="G127" s="58"/>
      <c r="H127" s="58"/>
      <c r="I127" s="58"/>
      <c r="J127" s="58"/>
      <c r="K127" s="66"/>
      <c r="L127" s="66"/>
      <c r="M127" s="29"/>
      <c r="N127" s="30"/>
      <c r="O127" s="29"/>
      <c r="P127" s="66"/>
      <c r="Q127" s="29">
        <v>1</v>
      </c>
      <c r="R127" s="54">
        <v>19.04</v>
      </c>
      <c r="S127" s="10">
        <f t="shared" si="2"/>
        <v>19.04</v>
      </c>
      <c r="T127" s="44">
        <f t="shared" si="3"/>
        <v>0</v>
      </c>
      <c r="U127" s="42"/>
    </row>
    <row r="128" spans="1:21" ht="49.5" customHeight="1">
      <c r="A128" s="7">
        <v>117</v>
      </c>
      <c r="B128" s="8" t="s">
        <v>152</v>
      </c>
      <c r="C128" s="59" t="s">
        <v>17</v>
      </c>
      <c r="D128" s="48">
        <v>2</v>
      </c>
      <c r="E128" s="34"/>
      <c r="F128" s="58"/>
      <c r="G128" s="58"/>
      <c r="H128" s="58"/>
      <c r="I128" s="58"/>
      <c r="J128" s="58"/>
      <c r="K128" s="66"/>
      <c r="L128" s="66"/>
      <c r="M128" s="29"/>
      <c r="N128" s="30"/>
      <c r="O128" s="29"/>
      <c r="P128" s="66"/>
      <c r="Q128" s="29">
        <v>2</v>
      </c>
      <c r="R128" s="54">
        <v>24.82</v>
      </c>
      <c r="S128" s="10">
        <f t="shared" si="2"/>
        <v>49.64</v>
      </c>
      <c r="T128" s="44">
        <f t="shared" si="3"/>
        <v>0</v>
      </c>
      <c r="U128" s="42"/>
    </row>
    <row r="129" spans="1:21" ht="51" customHeight="1">
      <c r="A129" s="7">
        <v>118</v>
      </c>
      <c r="B129" s="8" t="s">
        <v>153</v>
      </c>
      <c r="C129" s="59" t="s">
        <v>17</v>
      </c>
      <c r="D129" s="48">
        <v>2</v>
      </c>
      <c r="E129" s="34"/>
      <c r="F129" s="58"/>
      <c r="G129" s="58"/>
      <c r="H129" s="58"/>
      <c r="I129" s="58"/>
      <c r="J129" s="58"/>
      <c r="K129" s="66"/>
      <c r="L129" s="66"/>
      <c r="M129" s="29"/>
      <c r="N129" s="30"/>
      <c r="O129" s="29"/>
      <c r="P129" s="66"/>
      <c r="Q129" s="29">
        <v>2</v>
      </c>
      <c r="R129" s="54">
        <v>30.42</v>
      </c>
      <c r="S129" s="10">
        <f t="shared" si="2"/>
        <v>60.84</v>
      </c>
      <c r="T129" s="44">
        <f t="shared" si="3"/>
        <v>0</v>
      </c>
      <c r="U129" s="42"/>
    </row>
    <row r="130" spans="1:21" ht="40.5" customHeight="1">
      <c r="A130" s="7">
        <v>119</v>
      </c>
      <c r="B130" s="14" t="s">
        <v>154</v>
      </c>
      <c r="C130" s="59" t="s">
        <v>12</v>
      </c>
      <c r="D130" s="48">
        <v>37</v>
      </c>
      <c r="E130" s="34">
        <v>1</v>
      </c>
      <c r="F130" s="58">
        <v>1</v>
      </c>
      <c r="G130" s="58">
        <v>1</v>
      </c>
      <c r="H130" s="58">
        <v>1</v>
      </c>
      <c r="I130" s="58">
        <v>1</v>
      </c>
      <c r="J130" s="58">
        <v>1</v>
      </c>
      <c r="K130" s="66">
        <v>1</v>
      </c>
      <c r="L130" s="66"/>
      <c r="M130" s="29"/>
      <c r="N130" s="30"/>
      <c r="O130" s="29"/>
      <c r="P130" s="66"/>
      <c r="Q130" s="29">
        <v>30</v>
      </c>
      <c r="R130" s="54">
        <v>55.05</v>
      </c>
      <c r="S130" s="10">
        <f t="shared" si="2"/>
        <v>1651.5</v>
      </c>
      <c r="T130" s="44">
        <f t="shared" si="3"/>
        <v>0</v>
      </c>
      <c r="U130" s="42"/>
    </row>
    <row r="131" spans="1:21" ht="29.25" customHeight="1">
      <c r="A131" s="7">
        <v>120</v>
      </c>
      <c r="B131" s="8" t="s">
        <v>155</v>
      </c>
      <c r="C131" s="59" t="s">
        <v>12</v>
      </c>
      <c r="D131" s="47">
        <v>1</v>
      </c>
      <c r="E131" s="34">
        <v>1</v>
      </c>
      <c r="F131" s="58"/>
      <c r="G131" s="58"/>
      <c r="H131" s="58"/>
      <c r="I131" s="58"/>
      <c r="J131" s="58"/>
      <c r="K131" s="66"/>
      <c r="L131" s="66"/>
      <c r="M131" s="29"/>
      <c r="N131" s="30"/>
      <c r="O131" s="29"/>
      <c r="P131" s="66"/>
      <c r="Q131" s="29"/>
      <c r="R131" s="54">
        <v>4.76</v>
      </c>
      <c r="S131" s="10">
        <f t="shared" si="2"/>
        <v>0</v>
      </c>
      <c r="T131" s="44">
        <f t="shared" si="3"/>
        <v>0</v>
      </c>
      <c r="U131" s="42"/>
    </row>
    <row r="132" spans="1:21" ht="25.5" customHeight="1">
      <c r="A132" s="7">
        <v>121</v>
      </c>
      <c r="B132" s="15" t="s">
        <v>156</v>
      </c>
      <c r="C132" s="61" t="s">
        <v>12</v>
      </c>
      <c r="D132" s="49">
        <v>1</v>
      </c>
      <c r="E132" s="34">
        <v>1</v>
      </c>
      <c r="F132" s="58"/>
      <c r="G132" s="58"/>
      <c r="H132" s="58"/>
      <c r="I132" s="58"/>
      <c r="J132" s="58"/>
      <c r="K132" s="66"/>
      <c r="L132" s="66"/>
      <c r="M132" s="29"/>
      <c r="N132" s="30"/>
      <c r="O132" s="29"/>
      <c r="P132" s="66"/>
      <c r="Q132" s="29"/>
      <c r="R132" s="54">
        <v>4.64</v>
      </c>
      <c r="S132" s="10">
        <f t="shared" si="2"/>
        <v>0</v>
      </c>
      <c r="T132" s="44">
        <f t="shared" si="3"/>
        <v>0</v>
      </c>
      <c r="U132" s="42"/>
    </row>
    <row r="133" spans="1:21" ht="63.75" customHeight="1">
      <c r="A133" s="7">
        <v>122</v>
      </c>
      <c r="B133" s="8" t="s">
        <v>157</v>
      </c>
      <c r="C133" s="59" t="s">
        <v>12</v>
      </c>
      <c r="D133" s="47">
        <v>1</v>
      </c>
      <c r="E133" s="34">
        <v>1</v>
      </c>
      <c r="F133" s="58"/>
      <c r="G133" s="58"/>
      <c r="H133" s="58"/>
      <c r="I133" s="58"/>
      <c r="J133" s="58"/>
      <c r="K133" s="66"/>
      <c r="L133" s="66"/>
      <c r="M133" s="29"/>
      <c r="N133" s="30"/>
      <c r="O133" s="29"/>
      <c r="P133" s="66"/>
      <c r="Q133" s="29"/>
      <c r="R133" s="54">
        <v>5.95</v>
      </c>
      <c r="S133" s="10">
        <f t="shared" si="2"/>
        <v>0</v>
      </c>
      <c r="T133" s="44">
        <f t="shared" si="3"/>
        <v>0</v>
      </c>
      <c r="U133" s="42"/>
    </row>
    <row r="134" spans="1:21" ht="77.25" customHeight="1">
      <c r="A134" s="7">
        <v>123</v>
      </c>
      <c r="B134" s="8" t="s">
        <v>158</v>
      </c>
      <c r="C134" s="59" t="s">
        <v>12</v>
      </c>
      <c r="D134" s="47">
        <v>5</v>
      </c>
      <c r="E134" s="34">
        <v>2</v>
      </c>
      <c r="F134" s="58"/>
      <c r="G134" s="58"/>
      <c r="H134" s="58"/>
      <c r="I134" s="58"/>
      <c r="J134" s="58">
        <v>1</v>
      </c>
      <c r="K134" s="66"/>
      <c r="L134" s="66"/>
      <c r="M134" s="29"/>
      <c r="N134" s="30"/>
      <c r="O134" s="29"/>
      <c r="P134" s="66"/>
      <c r="Q134" s="29">
        <v>2</v>
      </c>
      <c r="R134" s="54">
        <v>34.99</v>
      </c>
      <c r="S134" s="10">
        <f t="shared" si="2"/>
        <v>69.98</v>
      </c>
      <c r="T134" s="44">
        <f t="shared" si="3"/>
        <v>0</v>
      </c>
      <c r="U134" s="42"/>
    </row>
    <row r="135" spans="1:21" ht="77.25" customHeight="1">
      <c r="A135" s="7">
        <v>124</v>
      </c>
      <c r="B135" s="8" t="s">
        <v>159</v>
      </c>
      <c r="C135" s="59" t="s">
        <v>12</v>
      </c>
      <c r="D135" s="47">
        <v>5</v>
      </c>
      <c r="E135" s="34">
        <v>3</v>
      </c>
      <c r="F135" s="58"/>
      <c r="G135" s="58"/>
      <c r="H135" s="58"/>
      <c r="I135" s="58"/>
      <c r="J135" s="58"/>
      <c r="K135" s="66">
        <v>2</v>
      </c>
      <c r="L135" s="66"/>
      <c r="M135" s="29"/>
      <c r="N135" s="30"/>
      <c r="O135" s="29"/>
      <c r="P135" s="66"/>
      <c r="Q135" s="29"/>
      <c r="R135" s="54">
        <v>91.25</v>
      </c>
      <c r="S135" s="10">
        <f t="shared" si="2"/>
        <v>0</v>
      </c>
      <c r="T135" s="44">
        <f t="shared" si="3"/>
        <v>0</v>
      </c>
      <c r="U135" s="42"/>
    </row>
    <row r="136" spans="1:21" ht="77.25" customHeight="1">
      <c r="A136" s="7">
        <v>125</v>
      </c>
      <c r="B136" s="8" t="s">
        <v>160</v>
      </c>
      <c r="C136" s="59" t="s">
        <v>12</v>
      </c>
      <c r="D136" s="47">
        <v>25</v>
      </c>
      <c r="E136" s="34">
        <v>5</v>
      </c>
      <c r="F136" s="58"/>
      <c r="G136" s="58"/>
      <c r="H136" s="58"/>
      <c r="I136" s="58"/>
      <c r="J136" s="58"/>
      <c r="K136" s="66"/>
      <c r="L136" s="66"/>
      <c r="M136" s="29"/>
      <c r="N136" s="30"/>
      <c r="O136" s="29"/>
      <c r="P136" s="66"/>
      <c r="Q136" s="29">
        <v>20</v>
      </c>
      <c r="R136" s="54">
        <v>4.9</v>
      </c>
      <c r="S136" s="10">
        <f t="shared" si="2"/>
        <v>98</v>
      </c>
      <c r="T136" s="44">
        <f t="shared" si="3"/>
        <v>0</v>
      </c>
      <c r="U136" s="42"/>
    </row>
    <row r="137" spans="1:21" ht="93.75" customHeight="1">
      <c r="A137" s="7">
        <v>126</v>
      </c>
      <c r="B137" s="8" t="s">
        <v>161</v>
      </c>
      <c r="C137" s="59" t="s">
        <v>12</v>
      </c>
      <c r="D137" s="47">
        <v>50</v>
      </c>
      <c r="E137" s="34"/>
      <c r="F137" s="58"/>
      <c r="G137" s="58"/>
      <c r="H137" s="58"/>
      <c r="I137" s="58"/>
      <c r="J137" s="58"/>
      <c r="K137" s="66"/>
      <c r="L137" s="66"/>
      <c r="M137" s="29"/>
      <c r="N137" s="30"/>
      <c r="O137" s="29"/>
      <c r="P137" s="66"/>
      <c r="Q137" s="29">
        <v>50</v>
      </c>
      <c r="R137" s="54">
        <v>3.64</v>
      </c>
      <c r="S137" s="10">
        <f t="shared" si="2"/>
        <v>182</v>
      </c>
      <c r="T137" s="44">
        <f t="shared" si="3"/>
        <v>0</v>
      </c>
      <c r="U137" s="42"/>
    </row>
    <row r="138" spans="1:21" ht="77.25" customHeight="1">
      <c r="A138" s="7">
        <v>127</v>
      </c>
      <c r="B138" s="8" t="s">
        <v>162</v>
      </c>
      <c r="C138" s="59" t="s">
        <v>14</v>
      </c>
      <c r="D138" s="47">
        <v>30</v>
      </c>
      <c r="E138" s="34">
        <v>5</v>
      </c>
      <c r="F138" s="58">
        <v>2</v>
      </c>
      <c r="G138" s="58">
        <v>2</v>
      </c>
      <c r="H138" s="58">
        <v>2</v>
      </c>
      <c r="I138" s="58">
        <v>2</v>
      </c>
      <c r="J138" s="58">
        <v>2</v>
      </c>
      <c r="K138" s="66">
        <v>5</v>
      </c>
      <c r="L138" s="66"/>
      <c r="M138" s="29"/>
      <c r="N138" s="30"/>
      <c r="O138" s="29"/>
      <c r="P138" s="66"/>
      <c r="Q138" s="29">
        <v>10</v>
      </c>
      <c r="R138" s="54">
        <v>36.24</v>
      </c>
      <c r="S138" s="10">
        <f t="shared" si="2"/>
        <v>362.4</v>
      </c>
      <c r="T138" s="44">
        <f t="shared" si="3"/>
        <v>0</v>
      </c>
      <c r="U138" s="42"/>
    </row>
    <row r="139" spans="1:21" ht="77.25" customHeight="1">
      <c r="A139" s="7">
        <v>128</v>
      </c>
      <c r="B139" s="8" t="s">
        <v>163</v>
      </c>
      <c r="C139" s="59" t="s">
        <v>14</v>
      </c>
      <c r="D139" s="47">
        <v>60</v>
      </c>
      <c r="E139" s="34">
        <v>30</v>
      </c>
      <c r="F139" s="58">
        <v>1</v>
      </c>
      <c r="G139" s="58">
        <v>1</v>
      </c>
      <c r="H139" s="58">
        <v>1</v>
      </c>
      <c r="I139" s="58">
        <v>1</v>
      </c>
      <c r="J139" s="58">
        <v>1</v>
      </c>
      <c r="K139" s="66"/>
      <c r="L139" s="66"/>
      <c r="M139" s="29"/>
      <c r="N139" s="30"/>
      <c r="O139" s="29"/>
      <c r="P139" s="66"/>
      <c r="Q139" s="29">
        <v>25</v>
      </c>
      <c r="R139" s="54">
        <v>5.61</v>
      </c>
      <c r="S139" s="10">
        <f t="shared" si="2"/>
        <v>140.25</v>
      </c>
      <c r="T139" s="44">
        <f t="shared" si="3"/>
        <v>0</v>
      </c>
      <c r="U139" s="42"/>
    </row>
    <row r="140" spans="1:21" ht="77.25" customHeight="1">
      <c r="A140" s="7">
        <v>129</v>
      </c>
      <c r="B140" s="8" t="s">
        <v>164</v>
      </c>
      <c r="C140" s="59" t="s">
        <v>12</v>
      </c>
      <c r="D140" s="47">
        <v>275</v>
      </c>
      <c r="E140" s="34">
        <v>35</v>
      </c>
      <c r="F140" s="58">
        <v>5</v>
      </c>
      <c r="G140" s="58">
        <v>5</v>
      </c>
      <c r="H140" s="58">
        <v>5</v>
      </c>
      <c r="I140" s="58">
        <v>5</v>
      </c>
      <c r="J140" s="58">
        <v>5</v>
      </c>
      <c r="K140" s="66"/>
      <c r="L140" s="66"/>
      <c r="M140" s="29"/>
      <c r="N140" s="30"/>
      <c r="O140" s="29"/>
      <c r="P140" s="66">
        <v>15</v>
      </c>
      <c r="Q140" s="29">
        <v>200</v>
      </c>
      <c r="R140" s="54">
        <v>10</v>
      </c>
      <c r="S140" s="10">
        <f t="shared" si="2"/>
        <v>2000</v>
      </c>
      <c r="T140" s="44">
        <f t="shared" si="3"/>
        <v>0</v>
      </c>
      <c r="U140" s="42"/>
    </row>
    <row r="141" spans="1:21" ht="77.25" customHeight="1">
      <c r="A141" s="7">
        <v>130</v>
      </c>
      <c r="B141" s="8" t="s">
        <v>165</v>
      </c>
      <c r="C141" s="59" t="s">
        <v>12</v>
      </c>
      <c r="D141" s="47">
        <v>50</v>
      </c>
      <c r="E141" s="34"/>
      <c r="F141" s="58"/>
      <c r="G141" s="58"/>
      <c r="H141" s="58"/>
      <c r="I141" s="58"/>
      <c r="J141" s="58"/>
      <c r="K141" s="66"/>
      <c r="L141" s="66"/>
      <c r="M141" s="29"/>
      <c r="N141" s="30"/>
      <c r="O141" s="29"/>
      <c r="P141" s="66"/>
      <c r="Q141" s="29">
        <v>50</v>
      </c>
      <c r="R141" s="54">
        <v>40</v>
      </c>
      <c r="S141" s="10">
        <f aca="true" t="shared" si="4" ref="S141:S150">ROUND(R141*Q141,2)</f>
        <v>2000</v>
      </c>
      <c r="T141" s="44">
        <f aca="true" t="shared" si="5" ref="T141:T150">SUM(E141:Q141)-D141</f>
        <v>0</v>
      </c>
      <c r="U141" s="42"/>
    </row>
    <row r="142" spans="1:21" ht="77.25" customHeight="1">
      <c r="A142" s="7">
        <v>131</v>
      </c>
      <c r="B142" s="8" t="s">
        <v>166</v>
      </c>
      <c r="C142" s="59" t="s">
        <v>12</v>
      </c>
      <c r="D142" s="47">
        <v>2</v>
      </c>
      <c r="E142" s="34"/>
      <c r="F142" s="58"/>
      <c r="G142" s="58"/>
      <c r="H142" s="58"/>
      <c r="I142" s="58"/>
      <c r="J142" s="58"/>
      <c r="K142" s="66"/>
      <c r="L142" s="66"/>
      <c r="M142" s="29"/>
      <c r="N142" s="30"/>
      <c r="O142" s="29"/>
      <c r="P142" s="66"/>
      <c r="Q142" s="29">
        <v>2</v>
      </c>
      <c r="R142" s="54">
        <v>15</v>
      </c>
      <c r="S142" s="10">
        <f t="shared" si="4"/>
        <v>30</v>
      </c>
      <c r="T142" s="44">
        <f t="shared" si="5"/>
        <v>0</v>
      </c>
      <c r="U142" s="42"/>
    </row>
    <row r="143" spans="1:21" ht="77.25" customHeight="1">
      <c r="A143" s="7">
        <v>132</v>
      </c>
      <c r="B143" s="8" t="s">
        <v>167</v>
      </c>
      <c r="C143" s="59" t="s">
        <v>12</v>
      </c>
      <c r="D143" s="47">
        <v>7</v>
      </c>
      <c r="E143" s="34"/>
      <c r="F143" s="58"/>
      <c r="G143" s="58"/>
      <c r="H143" s="58"/>
      <c r="I143" s="58"/>
      <c r="J143" s="58"/>
      <c r="K143" s="66"/>
      <c r="L143" s="66"/>
      <c r="M143" s="29"/>
      <c r="N143" s="30"/>
      <c r="O143" s="29"/>
      <c r="P143" s="66">
        <v>2</v>
      </c>
      <c r="Q143" s="29">
        <v>5</v>
      </c>
      <c r="R143" s="54">
        <v>6</v>
      </c>
      <c r="S143" s="10">
        <f t="shared" si="4"/>
        <v>30</v>
      </c>
      <c r="T143" s="44">
        <f t="shared" si="5"/>
        <v>0</v>
      </c>
      <c r="U143" s="42"/>
    </row>
    <row r="144" spans="1:21" ht="48.75" customHeight="1">
      <c r="A144" s="7">
        <v>133</v>
      </c>
      <c r="B144" s="8" t="s">
        <v>168</v>
      </c>
      <c r="C144" s="59" t="s">
        <v>144</v>
      </c>
      <c r="D144" s="47">
        <v>1</v>
      </c>
      <c r="E144" s="34"/>
      <c r="F144" s="58"/>
      <c r="G144" s="58"/>
      <c r="H144" s="58"/>
      <c r="I144" s="58"/>
      <c r="J144" s="58"/>
      <c r="K144" s="66"/>
      <c r="L144" s="66"/>
      <c r="M144" s="29"/>
      <c r="N144" s="30"/>
      <c r="O144" s="29"/>
      <c r="P144" s="66"/>
      <c r="Q144" s="29">
        <v>1</v>
      </c>
      <c r="R144" s="54">
        <v>31.75</v>
      </c>
      <c r="S144" s="10">
        <f t="shared" si="4"/>
        <v>31.75</v>
      </c>
      <c r="T144" s="44">
        <f t="shared" si="5"/>
        <v>0</v>
      </c>
      <c r="U144" s="42"/>
    </row>
    <row r="145" spans="1:21" ht="36" customHeight="1">
      <c r="A145" s="7">
        <v>134</v>
      </c>
      <c r="B145" s="15" t="s">
        <v>169</v>
      </c>
      <c r="C145" s="61" t="s">
        <v>144</v>
      </c>
      <c r="D145" s="49">
        <v>5</v>
      </c>
      <c r="E145" s="34">
        <v>5</v>
      </c>
      <c r="F145" s="58"/>
      <c r="G145" s="58"/>
      <c r="H145" s="58"/>
      <c r="I145" s="58"/>
      <c r="J145" s="58"/>
      <c r="K145" s="66"/>
      <c r="L145" s="66"/>
      <c r="M145" s="29"/>
      <c r="N145" s="30"/>
      <c r="O145" s="29"/>
      <c r="P145" s="66"/>
      <c r="Q145" s="29"/>
      <c r="R145" s="54">
        <v>13</v>
      </c>
      <c r="S145" s="10">
        <f t="shared" si="4"/>
        <v>0</v>
      </c>
      <c r="T145" s="44">
        <f t="shared" si="5"/>
        <v>0</v>
      </c>
      <c r="U145" s="42"/>
    </row>
    <row r="146" spans="1:21" ht="90" customHeight="1">
      <c r="A146" s="31">
        <v>135</v>
      </c>
      <c r="B146" s="36" t="s">
        <v>193</v>
      </c>
      <c r="C146" s="61" t="s">
        <v>12</v>
      </c>
      <c r="D146" s="50">
        <v>455</v>
      </c>
      <c r="E146" s="34">
        <v>30</v>
      </c>
      <c r="F146" s="58">
        <v>5</v>
      </c>
      <c r="G146" s="58">
        <v>5</v>
      </c>
      <c r="H146" s="58">
        <v>5</v>
      </c>
      <c r="I146" s="58">
        <v>5</v>
      </c>
      <c r="J146" s="58">
        <v>5</v>
      </c>
      <c r="K146" s="66"/>
      <c r="L146" s="66"/>
      <c r="M146" s="29"/>
      <c r="N146" s="30"/>
      <c r="O146" s="29"/>
      <c r="P146" s="66"/>
      <c r="Q146" s="29">
        <v>400</v>
      </c>
      <c r="R146" s="54">
        <v>5</v>
      </c>
      <c r="S146" s="10">
        <f t="shared" si="4"/>
        <v>2000</v>
      </c>
      <c r="T146" s="44">
        <f t="shared" si="5"/>
        <v>0</v>
      </c>
      <c r="U146" s="42"/>
    </row>
    <row r="147" spans="1:21" ht="68.25" customHeight="1">
      <c r="A147" s="31">
        <v>136</v>
      </c>
      <c r="B147" s="36" t="s">
        <v>187</v>
      </c>
      <c r="C147" s="61" t="s">
        <v>192</v>
      </c>
      <c r="D147" s="50">
        <v>5</v>
      </c>
      <c r="E147" s="34"/>
      <c r="F147" s="58"/>
      <c r="G147" s="58"/>
      <c r="H147" s="58"/>
      <c r="I147" s="58"/>
      <c r="J147" s="58"/>
      <c r="K147" s="66"/>
      <c r="L147" s="66"/>
      <c r="M147" s="29"/>
      <c r="N147" s="30"/>
      <c r="O147" s="29"/>
      <c r="P147" s="66"/>
      <c r="Q147" s="29">
        <v>5</v>
      </c>
      <c r="R147" s="54">
        <v>10</v>
      </c>
      <c r="S147" s="10">
        <f t="shared" si="4"/>
        <v>50</v>
      </c>
      <c r="T147" s="44">
        <f t="shared" si="5"/>
        <v>0</v>
      </c>
      <c r="U147" s="42"/>
    </row>
    <row r="148" spans="1:21" ht="68.25" customHeight="1">
      <c r="A148" s="31">
        <v>137</v>
      </c>
      <c r="B148" s="32" t="s">
        <v>188</v>
      </c>
      <c r="C148" s="59" t="s">
        <v>53</v>
      </c>
      <c r="D148" s="51">
        <v>20</v>
      </c>
      <c r="E148" s="34"/>
      <c r="F148" s="58"/>
      <c r="G148" s="58"/>
      <c r="H148" s="58"/>
      <c r="I148" s="58"/>
      <c r="J148" s="58"/>
      <c r="K148" s="66"/>
      <c r="L148" s="66"/>
      <c r="M148" s="29"/>
      <c r="N148" s="30"/>
      <c r="O148" s="29"/>
      <c r="P148" s="66"/>
      <c r="Q148" s="29">
        <v>20</v>
      </c>
      <c r="R148" s="54">
        <v>50</v>
      </c>
      <c r="S148" s="10">
        <f t="shared" si="4"/>
        <v>1000</v>
      </c>
      <c r="T148" s="44">
        <f t="shared" si="5"/>
        <v>0</v>
      </c>
      <c r="U148" s="42"/>
    </row>
    <row r="149" spans="1:21" ht="68.25" customHeight="1">
      <c r="A149" s="31">
        <v>138</v>
      </c>
      <c r="B149" s="32" t="s">
        <v>189</v>
      </c>
      <c r="C149" s="59" t="s">
        <v>81</v>
      </c>
      <c r="D149" s="51">
        <v>10</v>
      </c>
      <c r="E149" s="34"/>
      <c r="F149" s="58"/>
      <c r="G149" s="58"/>
      <c r="H149" s="58"/>
      <c r="I149" s="58"/>
      <c r="J149" s="58"/>
      <c r="K149" s="66"/>
      <c r="L149" s="66"/>
      <c r="M149" s="29"/>
      <c r="N149" s="30"/>
      <c r="O149" s="29"/>
      <c r="P149" s="66"/>
      <c r="Q149" s="29">
        <v>10</v>
      </c>
      <c r="R149" s="54">
        <v>8</v>
      </c>
      <c r="S149" s="10">
        <f t="shared" si="4"/>
        <v>80</v>
      </c>
      <c r="T149" s="44">
        <f t="shared" si="5"/>
        <v>0</v>
      </c>
      <c r="U149" s="42"/>
    </row>
    <row r="150" spans="1:21" ht="94.5" customHeight="1">
      <c r="A150" s="31">
        <v>139</v>
      </c>
      <c r="B150" s="32" t="s">
        <v>190</v>
      </c>
      <c r="C150" s="59" t="s">
        <v>81</v>
      </c>
      <c r="D150" s="51">
        <v>10</v>
      </c>
      <c r="E150" s="34"/>
      <c r="F150" s="58"/>
      <c r="G150" s="58"/>
      <c r="H150" s="58"/>
      <c r="I150" s="58"/>
      <c r="J150" s="58"/>
      <c r="K150" s="66"/>
      <c r="L150" s="66"/>
      <c r="M150" s="29"/>
      <c r="N150" s="30"/>
      <c r="O150" s="29"/>
      <c r="P150" s="66"/>
      <c r="Q150" s="29">
        <v>10</v>
      </c>
      <c r="R150" s="54">
        <v>8.5</v>
      </c>
      <c r="S150" s="10">
        <f t="shared" si="4"/>
        <v>85</v>
      </c>
      <c r="T150" s="44">
        <f t="shared" si="5"/>
        <v>0</v>
      </c>
      <c r="U150" s="42"/>
    </row>
    <row r="151" spans="1:21" ht="33.75" customHeight="1">
      <c r="A151" s="130" t="s">
        <v>170</v>
      </c>
      <c r="B151" s="130"/>
      <c r="C151" s="130"/>
      <c r="D151" s="130"/>
      <c r="E151" s="38"/>
      <c r="F151" s="58"/>
      <c r="G151" s="58"/>
      <c r="H151" s="58"/>
      <c r="I151" s="58"/>
      <c r="J151" s="58"/>
      <c r="K151" s="66"/>
      <c r="L151" s="66"/>
      <c r="M151" s="29"/>
      <c r="N151" s="30"/>
      <c r="O151" s="29"/>
      <c r="P151" s="66"/>
      <c r="Q151" s="29"/>
      <c r="R151" s="43" t="s">
        <v>173</v>
      </c>
      <c r="S151" s="17">
        <f>SUM(S12:S150)</f>
        <v>43750.779999999984</v>
      </c>
      <c r="U151" s="45"/>
    </row>
    <row r="152" spans="1:19" ht="15.75">
      <c r="A152" s="19"/>
      <c r="B152" s="19"/>
      <c r="C152" s="62"/>
      <c r="D152" s="52"/>
      <c r="E152" s="39"/>
      <c r="S152" s="20"/>
    </row>
    <row r="153" spans="1:19" ht="15.75">
      <c r="A153" s="19"/>
      <c r="B153" s="21" t="s">
        <v>171</v>
      </c>
      <c r="C153" s="62"/>
      <c r="D153" s="52"/>
      <c r="E153" s="39"/>
      <c r="S153" s="20"/>
    </row>
    <row r="154" spans="1:19" ht="15.75">
      <c r="A154" s="19"/>
      <c r="B154" s="19"/>
      <c r="C154" s="62"/>
      <c r="D154" s="52"/>
      <c r="E154" s="39"/>
      <c r="S154" s="20"/>
    </row>
    <row r="155" spans="1:19" ht="12.75" customHeight="1">
      <c r="A155" s="19"/>
      <c r="B155" s="119" t="s">
        <v>172</v>
      </c>
      <c r="C155" s="62"/>
      <c r="D155" s="52"/>
      <c r="E155" s="39"/>
      <c r="S155" s="20"/>
    </row>
    <row r="156" spans="1:19" ht="15.75">
      <c r="A156" s="19"/>
      <c r="B156" s="119"/>
      <c r="C156" s="62"/>
      <c r="D156" s="52"/>
      <c r="E156" s="39"/>
      <c r="R156" s="118" t="s">
        <v>173</v>
      </c>
      <c r="S156" s="118"/>
    </row>
    <row r="157" spans="1:19" ht="30.75" customHeight="1">
      <c r="A157" s="19"/>
      <c r="B157" s="119"/>
      <c r="C157" s="62"/>
      <c r="D157" s="52"/>
      <c r="E157" s="39"/>
      <c r="R157" s="118" t="s">
        <v>174</v>
      </c>
      <c r="S157" s="118"/>
    </row>
  </sheetData>
  <sheetProtection/>
  <mergeCells count="13">
    <mergeCell ref="D7:D11"/>
    <mergeCell ref="R7:R11"/>
    <mergeCell ref="S7:S11"/>
    <mergeCell ref="A151:D151"/>
    <mergeCell ref="A7:A11"/>
    <mergeCell ref="B155:B157"/>
    <mergeCell ref="R156:S156"/>
    <mergeCell ref="R157:S157"/>
    <mergeCell ref="R1:S1"/>
    <mergeCell ref="B4:D4"/>
    <mergeCell ref="B5:D5"/>
    <mergeCell ref="B7:B11"/>
    <mergeCell ref="C7:C1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0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5.00390625" style="2" customWidth="1"/>
    <col min="2" max="2" width="47.00390625" style="2" customWidth="1"/>
    <col min="3" max="3" width="8.625" style="87" customWidth="1"/>
    <col min="4" max="4" width="8.625" style="69" customWidth="1"/>
    <col min="5" max="5" width="10.625" style="69" hidden="1" customWidth="1"/>
    <col min="6" max="6" width="10.625" style="111" customWidth="1"/>
    <col min="7" max="7" width="15.25390625" style="90" customWidth="1"/>
    <col min="8" max="16384" width="9.125" style="2" customWidth="1"/>
  </cols>
  <sheetData>
    <row r="1" spans="2:7" ht="15">
      <c r="B1" s="2" t="s">
        <v>0</v>
      </c>
      <c r="E1" s="118"/>
      <c r="F1" s="118"/>
      <c r="G1" s="118"/>
    </row>
    <row r="2" spans="2:7" ht="18" customHeight="1">
      <c r="B2" s="2" t="s">
        <v>1</v>
      </c>
      <c r="G2" s="89" t="s">
        <v>2</v>
      </c>
    </row>
    <row r="3" ht="15">
      <c r="G3" s="89"/>
    </row>
    <row r="4" spans="2:7" ht="18.75" customHeight="1">
      <c r="B4" s="121" t="s">
        <v>3</v>
      </c>
      <c r="C4" s="121"/>
      <c r="D4" s="121"/>
      <c r="E4" s="121"/>
      <c r="F4" s="121"/>
      <c r="G4" s="121"/>
    </row>
    <row r="5" spans="2:7" ht="20.25" customHeight="1">
      <c r="B5" s="122" t="s">
        <v>4</v>
      </c>
      <c r="C5" s="122"/>
      <c r="D5" s="122"/>
      <c r="E5" s="122"/>
      <c r="F5" s="122"/>
      <c r="G5" s="122"/>
    </row>
    <row r="6" ht="15.75" thickBot="1">
      <c r="G6" s="89"/>
    </row>
    <row r="7" spans="1:7" ht="57.75" customHeight="1" thickBot="1" thickTop="1">
      <c r="A7" s="102" t="s">
        <v>5</v>
      </c>
      <c r="B7" s="102" t="s">
        <v>6</v>
      </c>
      <c r="C7" s="103" t="s">
        <v>7</v>
      </c>
      <c r="D7" s="104" t="s">
        <v>8</v>
      </c>
      <c r="E7" s="105" t="s">
        <v>9</v>
      </c>
      <c r="F7" s="105" t="s">
        <v>207</v>
      </c>
      <c r="G7" s="106" t="s">
        <v>10</v>
      </c>
    </row>
    <row r="8" spans="1:7" ht="33" customHeight="1" thickTop="1">
      <c r="A8" s="99">
        <v>1</v>
      </c>
      <c r="B8" s="100" t="s">
        <v>197</v>
      </c>
      <c r="C8" s="101" t="s">
        <v>12</v>
      </c>
      <c r="D8" s="108">
        <v>50</v>
      </c>
      <c r="E8" s="108">
        <v>0.8</v>
      </c>
      <c r="F8" s="112"/>
      <c r="G8" s="113">
        <f>D8*F8</f>
        <v>0</v>
      </c>
    </row>
    <row r="9" spans="1:7" ht="34.5" customHeight="1">
      <c r="A9" s="91">
        <f>A8+1</f>
        <v>2</v>
      </c>
      <c r="B9" s="92" t="s">
        <v>198</v>
      </c>
      <c r="C9" s="93" t="s">
        <v>12</v>
      </c>
      <c r="D9" s="109">
        <v>10</v>
      </c>
      <c r="E9" s="109">
        <v>0.82</v>
      </c>
      <c r="F9" s="114"/>
      <c r="G9" s="115">
        <f aca="true" t="shared" si="0" ref="G9:G72">D9*F9</f>
        <v>0</v>
      </c>
    </row>
    <row r="10" spans="1:7" ht="54.75" customHeight="1">
      <c r="A10" s="91">
        <v>3</v>
      </c>
      <c r="B10" s="92" t="s">
        <v>19</v>
      </c>
      <c r="C10" s="93" t="s">
        <v>12</v>
      </c>
      <c r="D10" s="109">
        <v>80</v>
      </c>
      <c r="E10" s="109">
        <v>2.34</v>
      </c>
      <c r="F10" s="114"/>
      <c r="G10" s="115">
        <f t="shared" si="0"/>
        <v>0</v>
      </c>
    </row>
    <row r="11" spans="1:7" ht="52.5" customHeight="1">
      <c r="A11" s="91">
        <v>4</v>
      </c>
      <c r="B11" s="92" t="s">
        <v>20</v>
      </c>
      <c r="C11" s="93" t="s">
        <v>12</v>
      </c>
      <c r="D11" s="109">
        <v>100</v>
      </c>
      <c r="E11" s="109">
        <v>1.29</v>
      </c>
      <c r="F11" s="114"/>
      <c r="G11" s="115">
        <f t="shared" si="0"/>
        <v>0</v>
      </c>
    </row>
    <row r="12" spans="1:7" ht="51" customHeight="1">
      <c r="A12" s="91">
        <v>5</v>
      </c>
      <c r="B12" s="92" t="s">
        <v>21</v>
      </c>
      <c r="C12" s="93" t="s">
        <v>12</v>
      </c>
      <c r="D12" s="109">
        <v>10</v>
      </c>
      <c r="E12" s="109">
        <v>5.48</v>
      </c>
      <c r="F12" s="114"/>
      <c r="G12" s="115">
        <f t="shared" si="0"/>
        <v>0</v>
      </c>
    </row>
    <row r="13" spans="1:7" ht="54" customHeight="1">
      <c r="A13" s="91">
        <v>6</v>
      </c>
      <c r="B13" s="92" t="s">
        <v>22</v>
      </c>
      <c r="C13" s="93" t="s">
        <v>12</v>
      </c>
      <c r="D13" s="109">
        <v>5</v>
      </c>
      <c r="E13" s="109">
        <v>8.06</v>
      </c>
      <c r="F13" s="114"/>
      <c r="G13" s="115">
        <f t="shared" si="0"/>
        <v>0</v>
      </c>
    </row>
    <row r="14" spans="1:7" ht="55.5" customHeight="1">
      <c r="A14" s="91">
        <v>7</v>
      </c>
      <c r="B14" s="92" t="s">
        <v>23</v>
      </c>
      <c r="C14" s="93" t="s">
        <v>12</v>
      </c>
      <c r="D14" s="109">
        <v>60</v>
      </c>
      <c r="E14" s="109">
        <v>0.53</v>
      </c>
      <c r="F14" s="114"/>
      <c r="G14" s="115">
        <f t="shared" si="0"/>
        <v>0</v>
      </c>
    </row>
    <row r="15" spans="1:7" ht="51" customHeight="1">
      <c r="A15" s="91">
        <v>8</v>
      </c>
      <c r="B15" s="92" t="s">
        <v>24</v>
      </c>
      <c r="C15" s="93" t="s">
        <v>25</v>
      </c>
      <c r="D15" s="109">
        <v>50</v>
      </c>
      <c r="E15" s="109">
        <v>1.41</v>
      </c>
      <c r="F15" s="114"/>
      <c r="G15" s="115">
        <f t="shared" si="0"/>
        <v>0</v>
      </c>
    </row>
    <row r="16" spans="1:7" ht="58.5" customHeight="1">
      <c r="A16" s="91">
        <v>9</v>
      </c>
      <c r="B16" s="92" t="s">
        <v>26</v>
      </c>
      <c r="C16" s="93" t="s">
        <v>25</v>
      </c>
      <c r="D16" s="109">
        <v>50</v>
      </c>
      <c r="E16" s="109">
        <v>1.78</v>
      </c>
      <c r="F16" s="114"/>
      <c r="G16" s="115">
        <f t="shared" si="0"/>
        <v>0</v>
      </c>
    </row>
    <row r="17" spans="1:7" ht="56.25" customHeight="1">
      <c r="A17" s="91">
        <v>10</v>
      </c>
      <c r="B17" s="92" t="s">
        <v>27</v>
      </c>
      <c r="C17" s="93" t="s">
        <v>25</v>
      </c>
      <c r="D17" s="109">
        <v>10</v>
      </c>
      <c r="E17" s="109">
        <v>3.78</v>
      </c>
      <c r="F17" s="114"/>
      <c r="G17" s="115">
        <f t="shared" si="0"/>
        <v>0</v>
      </c>
    </row>
    <row r="18" spans="1:7" ht="68.25" customHeight="1">
      <c r="A18" s="91">
        <v>11</v>
      </c>
      <c r="B18" s="92" t="s">
        <v>28</v>
      </c>
      <c r="C18" s="93" t="s">
        <v>12</v>
      </c>
      <c r="D18" s="109">
        <v>25</v>
      </c>
      <c r="E18" s="109">
        <v>3.78</v>
      </c>
      <c r="F18" s="114"/>
      <c r="G18" s="115">
        <f t="shared" si="0"/>
        <v>0</v>
      </c>
    </row>
    <row r="19" spans="1:7" ht="39" customHeight="1">
      <c r="A19" s="91">
        <v>12</v>
      </c>
      <c r="B19" s="92" t="s">
        <v>29</v>
      </c>
      <c r="C19" s="93" t="s">
        <v>25</v>
      </c>
      <c r="D19" s="109">
        <v>250</v>
      </c>
      <c r="E19" s="109">
        <v>0.43</v>
      </c>
      <c r="F19" s="114"/>
      <c r="G19" s="115">
        <f t="shared" si="0"/>
        <v>0</v>
      </c>
    </row>
    <row r="20" spans="1:7" ht="151.5" customHeight="1">
      <c r="A20" s="91">
        <v>13</v>
      </c>
      <c r="B20" s="92" t="s">
        <v>30</v>
      </c>
      <c r="C20" s="93" t="s">
        <v>31</v>
      </c>
      <c r="D20" s="109">
        <v>120</v>
      </c>
      <c r="E20" s="109">
        <v>0.41</v>
      </c>
      <c r="F20" s="114"/>
      <c r="G20" s="115">
        <f t="shared" si="0"/>
        <v>0</v>
      </c>
    </row>
    <row r="21" spans="1:7" ht="161.25" customHeight="1">
      <c r="A21" s="91">
        <v>14</v>
      </c>
      <c r="B21" s="92" t="s">
        <v>32</v>
      </c>
      <c r="C21" s="93" t="s">
        <v>33</v>
      </c>
      <c r="D21" s="109">
        <v>120</v>
      </c>
      <c r="E21" s="109">
        <v>0.41</v>
      </c>
      <c r="F21" s="114"/>
      <c r="G21" s="115">
        <f t="shared" si="0"/>
        <v>0</v>
      </c>
    </row>
    <row r="22" spans="1:7" ht="150.75" customHeight="1">
      <c r="A22" s="91">
        <v>15</v>
      </c>
      <c r="B22" s="92" t="s">
        <v>34</v>
      </c>
      <c r="C22" s="93" t="s">
        <v>33</v>
      </c>
      <c r="D22" s="109">
        <v>120</v>
      </c>
      <c r="E22" s="109">
        <v>0.41</v>
      </c>
      <c r="F22" s="114"/>
      <c r="G22" s="115">
        <f t="shared" si="0"/>
        <v>0</v>
      </c>
    </row>
    <row r="23" spans="1:7" ht="150.75" customHeight="1">
      <c r="A23" s="91">
        <v>16</v>
      </c>
      <c r="B23" s="92" t="s">
        <v>35</v>
      </c>
      <c r="C23" s="93" t="s">
        <v>36</v>
      </c>
      <c r="D23" s="109">
        <v>120</v>
      </c>
      <c r="E23" s="109">
        <v>0.41</v>
      </c>
      <c r="F23" s="114"/>
      <c r="G23" s="115">
        <f t="shared" si="0"/>
        <v>0</v>
      </c>
    </row>
    <row r="24" spans="1:7" ht="153" customHeight="1">
      <c r="A24" s="91">
        <v>17</v>
      </c>
      <c r="B24" s="92" t="s">
        <v>37</v>
      </c>
      <c r="C24" s="93" t="s">
        <v>36</v>
      </c>
      <c r="D24" s="109">
        <v>120</v>
      </c>
      <c r="E24" s="109">
        <v>0.41</v>
      </c>
      <c r="F24" s="114"/>
      <c r="G24" s="115">
        <f t="shared" si="0"/>
        <v>0</v>
      </c>
    </row>
    <row r="25" spans="1:7" ht="154.5" customHeight="1">
      <c r="A25" s="91">
        <v>18</v>
      </c>
      <c r="B25" s="92" t="s">
        <v>38</v>
      </c>
      <c r="C25" s="93" t="s">
        <v>36</v>
      </c>
      <c r="D25" s="109">
        <v>120</v>
      </c>
      <c r="E25" s="109">
        <v>0.41</v>
      </c>
      <c r="F25" s="114"/>
      <c r="G25" s="115">
        <f t="shared" si="0"/>
        <v>0</v>
      </c>
    </row>
    <row r="26" spans="1:7" ht="136.5" customHeight="1">
      <c r="A26" s="91">
        <v>19</v>
      </c>
      <c r="B26" s="92" t="s">
        <v>39</v>
      </c>
      <c r="C26" s="93" t="s">
        <v>36</v>
      </c>
      <c r="D26" s="109">
        <v>120</v>
      </c>
      <c r="E26" s="109">
        <v>0.41</v>
      </c>
      <c r="F26" s="114"/>
      <c r="G26" s="115">
        <f t="shared" si="0"/>
        <v>0</v>
      </c>
    </row>
    <row r="27" spans="1:7" ht="162.75" customHeight="1">
      <c r="A27" s="91">
        <v>20</v>
      </c>
      <c r="B27" s="92" t="s">
        <v>40</v>
      </c>
      <c r="C27" s="93" t="s">
        <v>33</v>
      </c>
      <c r="D27" s="109">
        <v>120</v>
      </c>
      <c r="E27" s="109">
        <v>0.41</v>
      </c>
      <c r="F27" s="114"/>
      <c r="G27" s="115">
        <f t="shared" si="0"/>
        <v>0</v>
      </c>
    </row>
    <row r="28" spans="1:7" ht="179.25" customHeight="1">
      <c r="A28" s="91">
        <v>21</v>
      </c>
      <c r="B28" s="92" t="s">
        <v>41</v>
      </c>
      <c r="C28" s="93" t="s">
        <v>36</v>
      </c>
      <c r="D28" s="109">
        <v>120</v>
      </c>
      <c r="E28" s="109">
        <v>0.41</v>
      </c>
      <c r="F28" s="114"/>
      <c r="G28" s="115">
        <f t="shared" si="0"/>
        <v>0</v>
      </c>
    </row>
    <row r="29" spans="1:7" ht="136.5" customHeight="1">
      <c r="A29" s="91">
        <v>22</v>
      </c>
      <c r="B29" s="92" t="s">
        <v>42</v>
      </c>
      <c r="C29" s="93" t="s">
        <v>33</v>
      </c>
      <c r="D29" s="109">
        <v>200</v>
      </c>
      <c r="E29" s="109">
        <v>0.41</v>
      </c>
      <c r="F29" s="114"/>
      <c r="G29" s="115">
        <f t="shared" si="0"/>
        <v>0</v>
      </c>
    </row>
    <row r="30" spans="1:7" ht="162" customHeight="1">
      <c r="A30" s="91">
        <v>23</v>
      </c>
      <c r="B30" s="92" t="s">
        <v>43</v>
      </c>
      <c r="C30" s="93" t="s">
        <v>33</v>
      </c>
      <c r="D30" s="109">
        <v>120</v>
      </c>
      <c r="E30" s="109">
        <v>0.41</v>
      </c>
      <c r="F30" s="114"/>
      <c r="G30" s="115">
        <f t="shared" si="0"/>
        <v>0</v>
      </c>
    </row>
    <row r="31" spans="1:7" ht="157.5" customHeight="1">
      <c r="A31" s="91">
        <v>24</v>
      </c>
      <c r="B31" s="92" t="s">
        <v>44</v>
      </c>
      <c r="C31" s="93" t="s">
        <v>33</v>
      </c>
      <c r="D31" s="109">
        <v>120</v>
      </c>
      <c r="E31" s="109">
        <v>0.41</v>
      </c>
      <c r="F31" s="114"/>
      <c r="G31" s="115">
        <f t="shared" si="0"/>
        <v>0</v>
      </c>
    </row>
    <row r="32" spans="1:7" ht="147.75" customHeight="1">
      <c r="A32" s="91">
        <v>25</v>
      </c>
      <c r="B32" s="92" t="s">
        <v>45</v>
      </c>
      <c r="C32" s="93" t="s">
        <v>36</v>
      </c>
      <c r="D32" s="109">
        <v>100</v>
      </c>
      <c r="E32" s="109">
        <v>0.41</v>
      </c>
      <c r="F32" s="114"/>
      <c r="G32" s="115">
        <f t="shared" si="0"/>
        <v>0</v>
      </c>
    </row>
    <row r="33" spans="1:7" ht="85.5" customHeight="1">
      <c r="A33" s="91">
        <v>26</v>
      </c>
      <c r="B33" s="92" t="s">
        <v>46</v>
      </c>
      <c r="C33" s="93" t="s">
        <v>12</v>
      </c>
      <c r="D33" s="109">
        <v>14000</v>
      </c>
      <c r="E33" s="109">
        <v>0.32</v>
      </c>
      <c r="F33" s="114"/>
      <c r="G33" s="115">
        <f t="shared" si="0"/>
        <v>0</v>
      </c>
    </row>
    <row r="34" spans="1:7" ht="128.25" customHeight="1">
      <c r="A34" s="91">
        <v>27</v>
      </c>
      <c r="B34" s="92" t="s">
        <v>47</v>
      </c>
      <c r="C34" s="93" t="s">
        <v>12</v>
      </c>
      <c r="D34" s="109">
        <v>300</v>
      </c>
      <c r="E34" s="109">
        <v>0.44</v>
      </c>
      <c r="F34" s="114"/>
      <c r="G34" s="115">
        <f t="shared" si="0"/>
        <v>0</v>
      </c>
    </row>
    <row r="35" spans="1:7" ht="63" customHeight="1">
      <c r="A35" s="91">
        <v>28</v>
      </c>
      <c r="B35" s="92" t="s">
        <v>48</v>
      </c>
      <c r="C35" s="93" t="s">
        <v>49</v>
      </c>
      <c r="D35" s="109">
        <v>10</v>
      </c>
      <c r="E35" s="109">
        <v>25.83</v>
      </c>
      <c r="F35" s="114"/>
      <c r="G35" s="115">
        <f t="shared" si="0"/>
        <v>0</v>
      </c>
    </row>
    <row r="36" spans="1:7" ht="69.75" customHeight="1">
      <c r="A36" s="91">
        <v>29</v>
      </c>
      <c r="B36" s="92" t="s">
        <v>50</v>
      </c>
      <c r="C36" s="93" t="s">
        <v>51</v>
      </c>
      <c r="D36" s="109">
        <v>8</v>
      </c>
      <c r="E36" s="109">
        <v>30.75</v>
      </c>
      <c r="F36" s="114"/>
      <c r="G36" s="115">
        <f t="shared" si="0"/>
        <v>0</v>
      </c>
    </row>
    <row r="37" spans="1:7" ht="71.25" customHeight="1">
      <c r="A37" s="91">
        <v>30</v>
      </c>
      <c r="B37" s="92" t="s">
        <v>52</v>
      </c>
      <c r="C37" s="93" t="s">
        <v>53</v>
      </c>
      <c r="D37" s="109">
        <v>20</v>
      </c>
      <c r="E37" s="109">
        <v>37.52</v>
      </c>
      <c r="F37" s="114"/>
      <c r="G37" s="115">
        <f t="shared" si="0"/>
        <v>0</v>
      </c>
    </row>
    <row r="38" spans="1:7" ht="56.25" customHeight="1">
      <c r="A38" s="91">
        <v>31</v>
      </c>
      <c r="B38" s="92" t="s">
        <v>54</v>
      </c>
      <c r="C38" s="93" t="s">
        <v>55</v>
      </c>
      <c r="D38" s="109">
        <v>10</v>
      </c>
      <c r="E38" s="109">
        <v>31.8</v>
      </c>
      <c r="F38" s="114"/>
      <c r="G38" s="115">
        <f t="shared" si="0"/>
        <v>0</v>
      </c>
    </row>
    <row r="39" spans="1:7" ht="87.75" customHeight="1">
      <c r="A39" s="91">
        <v>32</v>
      </c>
      <c r="B39" s="92" t="s">
        <v>56</v>
      </c>
      <c r="C39" s="93" t="s">
        <v>57</v>
      </c>
      <c r="D39" s="109">
        <v>20</v>
      </c>
      <c r="E39" s="109">
        <v>6.52</v>
      </c>
      <c r="F39" s="114"/>
      <c r="G39" s="115">
        <f t="shared" si="0"/>
        <v>0</v>
      </c>
    </row>
    <row r="40" spans="1:7" ht="75" customHeight="1">
      <c r="A40" s="91">
        <v>33</v>
      </c>
      <c r="B40" s="92" t="s">
        <v>58</v>
      </c>
      <c r="C40" s="93" t="s">
        <v>59</v>
      </c>
      <c r="D40" s="109">
        <v>80</v>
      </c>
      <c r="E40" s="109">
        <v>30.55</v>
      </c>
      <c r="F40" s="114"/>
      <c r="G40" s="115">
        <f t="shared" si="0"/>
        <v>0</v>
      </c>
    </row>
    <row r="41" spans="1:7" ht="87" customHeight="1">
      <c r="A41" s="91">
        <v>34</v>
      </c>
      <c r="B41" s="92" t="s">
        <v>60</v>
      </c>
      <c r="C41" s="93" t="s">
        <v>61</v>
      </c>
      <c r="D41" s="109">
        <v>1200</v>
      </c>
      <c r="E41" s="109">
        <v>0.52</v>
      </c>
      <c r="F41" s="114"/>
      <c r="G41" s="115">
        <f t="shared" si="0"/>
        <v>0</v>
      </c>
    </row>
    <row r="42" spans="1:7" ht="90" customHeight="1">
      <c r="A42" s="91">
        <v>35</v>
      </c>
      <c r="B42" s="92" t="s">
        <v>62</v>
      </c>
      <c r="C42" s="93" t="s">
        <v>63</v>
      </c>
      <c r="D42" s="109">
        <v>120</v>
      </c>
      <c r="E42" s="109">
        <v>3.51</v>
      </c>
      <c r="F42" s="114"/>
      <c r="G42" s="115">
        <f t="shared" si="0"/>
        <v>0</v>
      </c>
    </row>
    <row r="43" spans="1:7" ht="85.5" customHeight="1">
      <c r="A43" s="91">
        <v>36</v>
      </c>
      <c r="B43" s="92" t="s">
        <v>64</v>
      </c>
      <c r="C43" s="93" t="s">
        <v>65</v>
      </c>
      <c r="D43" s="109">
        <v>800</v>
      </c>
      <c r="E43" s="109">
        <v>5.66</v>
      </c>
      <c r="F43" s="114"/>
      <c r="G43" s="115">
        <f t="shared" si="0"/>
        <v>0</v>
      </c>
    </row>
    <row r="44" spans="1:7" ht="54.75" customHeight="1">
      <c r="A44" s="91">
        <v>37</v>
      </c>
      <c r="B44" s="92" t="s">
        <v>66</v>
      </c>
      <c r="C44" s="93" t="s">
        <v>12</v>
      </c>
      <c r="D44" s="109">
        <v>200</v>
      </c>
      <c r="E44" s="109">
        <v>0.62</v>
      </c>
      <c r="F44" s="114"/>
      <c r="G44" s="115">
        <f t="shared" si="0"/>
        <v>0</v>
      </c>
    </row>
    <row r="45" spans="1:7" ht="60.75" customHeight="1">
      <c r="A45" s="91">
        <v>38</v>
      </c>
      <c r="B45" s="92" t="s">
        <v>67</v>
      </c>
      <c r="C45" s="93" t="s">
        <v>68</v>
      </c>
      <c r="D45" s="109">
        <v>300</v>
      </c>
      <c r="E45" s="109">
        <v>0.49</v>
      </c>
      <c r="F45" s="114"/>
      <c r="G45" s="115">
        <f t="shared" si="0"/>
        <v>0</v>
      </c>
    </row>
    <row r="46" spans="1:7" ht="56.25" customHeight="1">
      <c r="A46" s="91">
        <v>39</v>
      </c>
      <c r="B46" s="92" t="s">
        <v>69</v>
      </c>
      <c r="C46" s="93" t="s">
        <v>70</v>
      </c>
      <c r="D46" s="109">
        <v>120</v>
      </c>
      <c r="E46" s="109">
        <v>1.07</v>
      </c>
      <c r="F46" s="114"/>
      <c r="G46" s="115">
        <f t="shared" si="0"/>
        <v>0</v>
      </c>
    </row>
    <row r="47" spans="1:7" ht="46.5" customHeight="1">
      <c r="A47" s="91">
        <v>40</v>
      </c>
      <c r="B47" s="92" t="s">
        <v>71</v>
      </c>
      <c r="C47" s="93" t="s">
        <v>72</v>
      </c>
      <c r="D47" s="109">
        <v>30</v>
      </c>
      <c r="E47" s="109">
        <v>2.04</v>
      </c>
      <c r="F47" s="114"/>
      <c r="G47" s="115">
        <f t="shared" si="0"/>
        <v>0</v>
      </c>
    </row>
    <row r="48" spans="1:7" ht="51" customHeight="1">
      <c r="A48" s="91">
        <v>41</v>
      </c>
      <c r="B48" s="92" t="s">
        <v>73</v>
      </c>
      <c r="C48" s="93" t="s">
        <v>72</v>
      </c>
      <c r="D48" s="109">
        <v>50</v>
      </c>
      <c r="E48" s="109">
        <v>0.74</v>
      </c>
      <c r="F48" s="114"/>
      <c r="G48" s="115">
        <f t="shared" si="0"/>
        <v>0</v>
      </c>
    </row>
    <row r="49" spans="1:7" ht="51" customHeight="1">
      <c r="A49" s="91">
        <v>42</v>
      </c>
      <c r="B49" s="92" t="s">
        <v>74</v>
      </c>
      <c r="C49" s="93" t="s">
        <v>72</v>
      </c>
      <c r="D49" s="109">
        <v>40</v>
      </c>
      <c r="E49" s="109">
        <v>0.8</v>
      </c>
      <c r="F49" s="114"/>
      <c r="G49" s="115">
        <f t="shared" si="0"/>
        <v>0</v>
      </c>
    </row>
    <row r="50" spans="1:7" ht="51" customHeight="1">
      <c r="A50" s="91">
        <v>43</v>
      </c>
      <c r="B50" s="92" t="s">
        <v>75</v>
      </c>
      <c r="C50" s="93" t="s">
        <v>72</v>
      </c>
      <c r="D50" s="109">
        <v>40</v>
      </c>
      <c r="E50" s="109">
        <v>1.29</v>
      </c>
      <c r="F50" s="114"/>
      <c r="G50" s="115">
        <f t="shared" si="0"/>
        <v>0</v>
      </c>
    </row>
    <row r="51" spans="1:7" ht="51" customHeight="1">
      <c r="A51" s="91">
        <v>44</v>
      </c>
      <c r="B51" s="92" t="s">
        <v>76</v>
      </c>
      <c r="C51" s="93" t="s">
        <v>72</v>
      </c>
      <c r="D51" s="109">
        <v>60</v>
      </c>
      <c r="E51" s="109">
        <v>1.78</v>
      </c>
      <c r="F51" s="114"/>
      <c r="G51" s="115">
        <f t="shared" si="0"/>
        <v>0</v>
      </c>
    </row>
    <row r="52" spans="1:7" ht="51" customHeight="1">
      <c r="A52" s="91">
        <v>45</v>
      </c>
      <c r="B52" s="92" t="s">
        <v>77</v>
      </c>
      <c r="C52" s="93" t="s">
        <v>72</v>
      </c>
      <c r="D52" s="109">
        <v>40</v>
      </c>
      <c r="E52" s="109">
        <v>3.14</v>
      </c>
      <c r="F52" s="114"/>
      <c r="G52" s="115">
        <f t="shared" si="0"/>
        <v>0</v>
      </c>
    </row>
    <row r="53" spans="1:7" ht="49.5" customHeight="1">
      <c r="A53" s="91">
        <v>46</v>
      </c>
      <c r="B53" s="92" t="s">
        <v>78</v>
      </c>
      <c r="C53" s="93" t="s">
        <v>79</v>
      </c>
      <c r="D53" s="109">
        <v>20</v>
      </c>
      <c r="E53" s="109">
        <v>4.49</v>
      </c>
      <c r="F53" s="114"/>
      <c r="G53" s="115">
        <f t="shared" si="0"/>
        <v>0</v>
      </c>
    </row>
    <row r="54" spans="1:7" ht="53.25" customHeight="1">
      <c r="A54" s="91">
        <v>47</v>
      </c>
      <c r="B54" s="92" t="s">
        <v>80</v>
      </c>
      <c r="C54" s="93" t="s">
        <v>81</v>
      </c>
      <c r="D54" s="109">
        <v>700</v>
      </c>
      <c r="E54" s="109">
        <v>0.71</v>
      </c>
      <c r="F54" s="114"/>
      <c r="G54" s="115">
        <f t="shared" si="0"/>
        <v>0</v>
      </c>
    </row>
    <row r="55" spans="1:7" ht="51.75" customHeight="1">
      <c r="A55" s="91">
        <v>48</v>
      </c>
      <c r="B55" s="92" t="s">
        <v>82</v>
      </c>
      <c r="C55" s="93" t="s">
        <v>81</v>
      </c>
      <c r="D55" s="109">
        <v>40</v>
      </c>
      <c r="E55" s="109">
        <v>0.68</v>
      </c>
      <c r="F55" s="114"/>
      <c r="G55" s="115">
        <f t="shared" si="0"/>
        <v>0</v>
      </c>
    </row>
    <row r="56" spans="1:7" ht="100.5" customHeight="1">
      <c r="A56" s="91">
        <v>49</v>
      </c>
      <c r="B56" s="92" t="s">
        <v>83</v>
      </c>
      <c r="C56" s="93" t="s">
        <v>12</v>
      </c>
      <c r="D56" s="109">
        <v>120</v>
      </c>
      <c r="E56" s="109">
        <v>0.62</v>
      </c>
      <c r="F56" s="114"/>
      <c r="G56" s="115">
        <f t="shared" si="0"/>
        <v>0</v>
      </c>
    </row>
    <row r="57" spans="1:7" ht="106.5" customHeight="1">
      <c r="A57" s="91">
        <v>50</v>
      </c>
      <c r="B57" s="92" t="s">
        <v>84</v>
      </c>
      <c r="C57" s="93" t="s">
        <v>12</v>
      </c>
      <c r="D57" s="109">
        <v>120</v>
      </c>
      <c r="E57" s="109">
        <v>0.62</v>
      </c>
      <c r="F57" s="114"/>
      <c r="G57" s="115">
        <f t="shared" si="0"/>
        <v>0</v>
      </c>
    </row>
    <row r="58" spans="1:7" ht="102.75" customHeight="1">
      <c r="A58" s="91">
        <v>51</v>
      </c>
      <c r="B58" s="92" t="s">
        <v>85</v>
      </c>
      <c r="C58" s="93" t="s">
        <v>12</v>
      </c>
      <c r="D58" s="109">
        <v>80</v>
      </c>
      <c r="E58" s="109">
        <v>0.62</v>
      </c>
      <c r="F58" s="114"/>
      <c r="G58" s="115">
        <f t="shared" si="0"/>
        <v>0</v>
      </c>
    </row>
    <row r="59" spans="1:7" ht="101.25" customHeight="1">
      <c r="A59" s="91">
        <v>52</v>
      </c>
      <c r="B59" s="92" t="s">
        <v>86</v>
      </c>
      <c r="C59" s="93" t="s">
        <v>12</v>
      </c>
      <c r="D59" s="109">
        <v>150</v>
      </c>
      <c r="E59" s="109">
        <v>0.62</v>
      </c>
      <c r="F59" s="114"/>
      <c r="G59" s="115">
        <f t="shared" si="0"/>
        <v>0</v>
      </c>
    </row>
    <row r="60" spans="1:7" ht="98.25" customHeight="1">
      <c r="A60" s="91">
        <v>53</v>
      </c>
      <c r="B60" s="92" t="s">
        <v>87</v>
      </c>
      <c r="C60" s="93" t="s">
        <v>12</v>
      </c>
      <c r="D60" s="109">
        <v>120</v>
      </c>
      <c r="E60" s="109">
        <v>0.62</v>
      </c>
      <c r="F60" s="114"/>
      <c r="G60" s="115">
        <f t="shared" si="0"/>
        <v>0</v>
      </c>
    </row>
    <row r="61" spans="1:7" ht="90" customHeight="1">
      <c r="A61" s="91">
        <v>54</v>
      </c>
      <c r="B61" s="92" t="s">
        <v>88</v>
      </c>
      <c r="C61" s="93" t="s">
        <v>12</v>
      </c>
      <c r="D61" s="109">
        <v>120</v>
      </c>
      <c r="E61" s="109">
        <v>0.62</v>
      </c>
      <c r="F61" s="114"/>
      <c r="G61" s="115">
        <f t="shared" si="0"/>
        <v>0</v>
      </c>
    </row>
    <row r="62" spans="1:7" ht="89.25" customHeight="1">
      <c r="A62" s="91">
        <v>55</v>
      </c>
      <c r="B62" s="92" t="s">
        <v>89</v>
      </c>
      <c r="C62" s="93" t="s">
        <v>12</v>
      </c>
      <c r="D62" s="109">
        <v>70</v>
      </c>
      <c r="E62" s="109">
        <v>0.62</v>
      </c>
      <c r="F62" s="114"/>
      <c r="G62" s="115">
        <f t="shared" si="0"/>
        <v>0</v>
      </c>
    </row>
    <row r="63" spans="1:7" ht="67.5" customHeight="1">
      <c r="A63" s="91">
        <v>56</v>
      </c>
      <c r="B63" s="92" t="s">
        <v>90</v>
      </c>
      <c r="C63" s="93" t="s">
        <v>12</v>
      </c>
      <c r="D63" s="109">
        <v>500</v>
      </c>
      <c r="E63" s="109">
        <v>0.76</v>
      </c>
      <c r="F63" s="114"/>
      <c r="G63" s="115">
        <f t="shared" si="0"/>
        <v>0</v>
      </c>
    </row>
    <row r="64" spans="1:7" ht="73.5" customHeight="1">
      <c r="A64" s="91">
        <v>57</v>
      </c>
      <c r="B64" s="92" t="s">
        <v>204</v>
      </c>
      <c r="C64" s="93" t="s">
        <v>12</v>
      </c>
      <c r="D64" s="109">
        <v>1200</v>
      </c>
      <c r="E64" s="109">
        <v>0.18</v>
      </c>
      <c r="F64" s="114"/>
      <c r="G64" s="115">
        <f t="shared" si="0"/>
        <v>0</v>
      </c>
    </row>
    <row r="65" spans="1:7" ht="69.75" customHeight="1">
      <c r="A65" s="91">
        <v>58</v>
      </c>
      <c r="B65" s="92" t="s">
        <v>205</v>
      </c>
      <c r="C65" s="93" t="s">
        <v>12</v>
      </c>
      <c r="D65" s="109">
        <v>140</v>
      </c>
      <c r="E65" s="109">
        <v>0.25</v>
      </c>
      <c r="F65" s="114"/>
      <c r="G65" s="115">
        <f t="shared" si="0"/>
        <v>0</v>
      </c>
    </row>
    <row r="66" spans="1:7" ht="57" customHeight="1">
      <c r="A66" s="91">
        <v>59</v>
      </c>
      <c r="B66" s="92" t="s">
        <v>93</v>
      </c>
      <c r="C66" s="93" t="s">
        <v>12</v>
      </c>
      <c r="D66" s="109">
        <v>450</v>
      </c>
      <c r="E66" s="109">
        <v>0.39</v>
      </c>
      <c r="F66" s="114"/>
      <c r="G66" s="115">
        <f t="shared" si="0"/>
        <v>0</v>
      </c>
    </row>
    <row r="67" spans="1:7" ht="68.25" customHeight="1">
      <c r="A67" s="91">
        <v>60</v>
      </c>
      <c r="B67" s="92" t="s">
        <v>206</v>
      </c>
      <c r="C67" s="93" t="s">
        <v>12</v>
      </c>
      <c r="D67" s="109">
        <v>1000</v>
      </c>
      <c r="E67" s="109">
        <v>0.37</v>
      </c>
      <c r="F67" s="114"/>
      <c r="G67" s="115">
        <f t="shared" si="0"/>
        <v>0</v>
      </c>
    </row>
    <row r="68" spans="1:7" ht="64.5" customHeight="1">
      <c r="A68" s="91">
        <v>61</v>
      </c>
      <c r="B68" s="92" t="s">
        <v>95</v>
      </c>
      <c r="C68" s="93" t="s">
        <v>12</v>
      </c>
      <c r="D68" s="109">
        <v>40</v>
      </c>
      <c r="E68" s="109">
        <v>0.52</v>
      </c>
      <c r="F68" s="114"/>
      <c r="G68" s="115">
        <f t="shared" si="0"/>
        <v>0</v>
      </c>
    </row>
    <row r="69" spans="1:7" ht="54" customHeight="1">
      <c r="A69" s="91">
        <v>62</v>
      </c>
      <c r="B69" s="92" t="s">
        <v>96</v>
      </c>
      <c r="C69" s="93" t="s">
        <v>12</v>
      </c>
      <c r="D69" s="109">
        <v>50</v>
      </c>
      <c r="E69" s="109">
        <v>1.05</v>
      </c>
      <c r="F69" s="114"/>
      <c r="G69" s="115">
        <f t="shared" si="0"/>
        <v>0</v>
      </c>
    </row>
    <row r="70" spans="1:7" ht="146.25" customHeight="1">
      <c r="A70" s="91">
        <v>63</v>
      </c>
      <c r="B70" s="92" t="s">
        <v>97</v>
      </c>
      <c r="C70" s="93" t="s">
        <v>12</v>
      </c>
      <c r="D70" s="109">
        <v>25</v>
      </c>
      <c r="E70" s="109">
        <v>28.29</v>
      </c>
      <c r="F70" s="114"/>
      <c r="G70" s="115">
        <f t="shared" si="0"/>
        <v>0</v>
      </c>
    </row>
    <row r="71" spans="1:7" ht="18" customHeight="1">
      <c r="A71" s="91">
        <v>64</v>
      </c>
      <c r="B71" s="92" t="s">
        <v>98</v>
      </c>
      <c r="C71" s="93" t="s">
        <v>12</v>
      </c>
      <c r="D71" s="109">
        <v>100</v>
      </c>
      <c r="E71" s="109">
        <v>0.3</v>
      </c>
      <c r="F71" s="114"/>
      <c r="G71" s="115">
        <f t="shared" si="0"/>
        <v>0</v>
      </c>
    </row>
    <row r="72" spans="1:7" ht="20.25" customHeight="1">
      <c r="A72" s="91">
        <v>65</v>
      </c>
      <c r="B72" s="92" t="s">
        <v>99</v>
      </c>
      <c r="C72" s="93" t="s">
        <v>12</v>
      </c>
      <c r="D72" s="109">
        <v>150</v>
      </c>
      <c r="E72" s="109">
        <v>0.17</v>
      </c>
      <c r="F72" s="114"/>
      <c r="G72" s="115">
        <f t="shared" si="0"/>
        <v>0</v>
      </c>
    </row>
    <row r="73" spans="1:7" ht="82.5" customHeight="1">
      <c r="A73" s="91">
        <v>66</v>
      </c>
      <c r="B73" s="92" t="s">
        <v>100</v>
      </c>
      <c r="C73" s="93" t="s">
        <v>12</v>
      </c>
      <c r="D73" s="109">
        <v>60</v>
      </c>
      <c r="E73" s="109">
        <v>0.66</v>
      </c>
      <c r="F73" s="114"/>
      <c r="G73" s="115">
        <f aca="true" t="shared" si="1" ref="G73:G136">D73*F73</f>
        <v>0</v>
      </c>
    </row>
    <row r="74" spans="1:7" ht="84" customHeight="1">
      <c r="A74" s="91">
        <v>67</v>
      </c>
      <c r="B74" s="92" t="s">
        <v>101</v>
      </c>
      <c r="C74" s="93" t="s">
        <v>102</v>
      </c>
      <c r="D74" s="109">
        <v>3</v>
      </c>
      <c r="E74" s="109">
        <v>19.8</v>
      </c>
      <c r="F74" s="114"/>
      <c r="G74" s="115">
        <f t="shared" si="1"/>
        <v>0</v>
      </c>
    </row>
    <row r="75" spans="1:7" ht="83.25" customHeight="1">
      <c r="A75" s="91">
        <v>68</v>
      </c>
      <c r="B75" s="92" t="s">
        <v>103</v>
      </c>
      <c r="C75" s="93" t="s">
        <v>104</v>
      </c>
      <c r="D75" s="109">
        <v>3</v>
      </c>
      <c r="E75" s="109">
        <v>19.8</v>
      </c>
      <c r="F75" s="114"/>
      <c r="G75" s="115">
        <f t="shared" si="1"/>
        <v>0</v>
      </c>
    </row>
    <row r="76" spans="1:7" ht="58.5" customHeight="1">
      <c r="A76" s="91">
        <v>69</v>
      </c>
      <c r="B76" s="92" t="s">
        <v>105</v>
      </c>
      <c r="C76" s="93" t="s">
        <v>106</v>
      </c>
      <c r="D76" s="109">
        <v>3</v>
      </c>
      <c r="E76" s="109">
        <v>19.8</v>
      </c>
      <c r="F76" s="114"/>
      <c r="G76" s="115">
        <f t="shared" si="1"/>
        <v>0</v>
      </c>
    </row>
    <row r="77" spans="1:7" ht="148.5" customHeight="1">
      <c r="A77" s="91">
        <v>70</v>
      </c>
      <c r="B77" s="92" t="s">
        <v>107</v>
      </c>
      <c r="C77" s="93" t="s">
        <v>12</v>
      </c>
      <c r="D77" s="109">
        <v>120</v>
      </c>
      <c r="E77" s="109">
        <v>3.79</v>
      </c>
      <c r="F77" s="114"/>
      <c r="G77" s="115">
        <f t="shared" si="1"/>
        <v>0</v>
      </c>
    </row>
    <row r="78" spans="1:7" ht="150.75" customHeight="1">
      <c r="A78" s="91">
        <v>71</v>
      </c>
      <c r="B78" s="92" t="s">
        <v>108</v>
      </c>
      <c r="C78" s="93" t="s">
        <v>12</v>
      </c>
      <c r="D78" s="109">
        <v>120</v>
      </c>
      <c r="E78" s="109">
        <v>3.8</v>
      </c>
      <c r="F78" s="114"/>
      <c r="G78" s="115">
        <f t="shared" si="1"/>
        <v>0</v>
      </c>
    </row>
    <row r="79" spans="1:7" ht="155.25" customHeight="1">
      <c r="A79" s="91">
        <v>72</v>
      </c>
      <c r="B79" s="92" t="s">
        <v>109</v>
      </c>
      <c r="C79" s="93" t="s">
        <v>12</v>
      </c>
      <c r="D79" s="109">
        <v>140</v>
      </c>
      <c r="E79" s="109">
        <v>3.8</v>
      </c>
      <c r="F79" s="114"/>
      <c r="G79" s="115">
        <f t="shared" si="1"/>
        <v>0</v>
      </c>
    </row>
    <row r="80" spans="1:7" ht="156" customHeight="1">
      <c r="A80" s="91">
        <v>73</v>
      </c>
      <c r="B80" s="92" t="s">
        <v>110</v>
      </c>
      <c r="C80" s="93" t="s">
        <v>12</v>
      </c>
      <c r="D80" s="109">
        <v>120</v>
      </c>
      <c r="E80" s="109">
        <v>3.8</v>
      </c>
      <c r="F80" s="114"/>
      <c r="G80" s="115">
        <f t="shared" si="1"/>
        <v>0</v>
      </c>
    </row>
    <row r="81" spans="1:7" ht="171.75" customHeight="1">
      <c r="A81" s="91">
        <v>74</v>
      </c>
      <c r="B81" s="92" t="s">
        <v>111</v>
      </c>
      <c r="C81" s="93" t="s">
        <v>12</v>
      </c>
      <c r="D81" s="109">
        <v>120</v>
      </c>
      <c r="E81" s="109">
        <v>3.8</v>
      </c>
      <c r="F81" s="114"/>
      <c r="G81" s="115">
        <f t="shared" si="1"/>
        <v>0</v>
      </c>
    </row>
    <row r="82" spans="1:7" ht="151.5" customHeight="1">
      <c r="A82" s="91">
        <v>75</v>
      </c>
      <c r="B82" s="92" t="s">
        <v>112</v>
      </c>
      <c r="C82" s="93" t="s">
        <v>12</v>
      </c>
      <c r="D82" s="109">
        <v>120</v>
      </c>
      <c r="E82" s="109">
        <v>3.8</v>
      </c>
      <c r="F82" s="114"/>
      <c r="G82" s="115">
        <f t="shared" si="1"/>
        <v>0</v>
      </c>
    </row>
    <row r="83" spans="1:7" ht="126" customHeight="1">
      <c r="A83" s="91">
        <v>76</v>
      </c>
      <c r="B83" s="92" t="s">
        <v>113</v>
      </c>
      <c r="C83" s="93" t="s">
        <v>12</v>
      </c>
      <c r="D83" s="109">
        <v>120</v>
      </c>
      <c r="E83" s="109">
        <v>4.61</v>
      </c>
      <c r="F83" s="114"/>
      <c r="G83" s="115">
        <f t="shared" si="1"/>
        <v>0</v>
      </c>
    </row>
    <row r="84" spans="1:7" ht="127.5" customHeight="1">
      <c r="A84" s="91">
        <v>77</v>
      </c>
      <c r="B84" s="92" t="s">
        <v>114</v>
      </c>
      <c r="C84" s="93" t="s">
        <v>12</v>
      </c>
      <c r="D84" s="109">
        <v>20</v>
      </c>
      <c r="E84" s="109">
        <v>3.75</v>
      </c>
      <c r="F84" s="114"/>
      <c r="G84" s="115">
        <f t="shared" si="1"/>
        <v>0</v>
      </c>
    </row>
    <row r="85" spans="1:7" ht="128.25" customHeight="1">
      <c r="A85" s="91">
        <v>78</v>
      </c>
      <c r="B85" s="92" t="s">
        <v>115</v>
      </c>
      <c r="C85" s="93" t="s">
        <v>12</v>
      </c>
      <c r="D85" s="109">
        <v>100</v>
      </c>
      <c r="E85" s="109">
        <v>3.8</v>
      </c>
      <c r="F85" s="114"/>
      <c r="G85" s="115">
        <f t="shared" si="1"/>
        <v>0</v>
      </c>
    </row>
    <row r="86" spans="1:7" ht="162.75" customHeight="1">
      <c r="A86" s="91">
        <v>79</v>
      </c>
      <c r="B86" s="92" t="s">
        <v>116</v>
      </c>
      <c r="C86" s="93" t="s">
        <v>12</v>
      </c>
      <c r="D86" s="109">
        <v>20</v>
      </c>
      <c r="E86" s="109">
        <v>3.8</v>
      </c>
      <c r="F86" s="114"/>
      <c r="G86" s="115">
        <f t="shared" si="1"/>
        <v>0</v>
      </c>
    </row>
    <row r="87" spans="1:7" ht="130.5" customHeight="1">
      <c r="A87" s="91">
        <v>80</v>
      </c>
      <c r="B87" s="94" t="s">
        <v>117</v>
      </c>
      <c r="C87" s="93" t="s">
        <v>12</v>
      </c>
      <c r="D87" s="109">
        <v>120</v>
      </c>
      <c r="E87" s="109">
        <v>3.8</v>
      </c>
      <c r="F87" s="114"/>
      <c r="G87" s="115">
        <f t="shared" si="1"/>
        <v>0</v>
      </c>
    </row>
    <row r="88" spans="1:7" ht="132.75" customHeight="1">
      <c r="A88" s="91">
        <v>81</v>
      </c>
      <c r="B88" s="94" t="s">
        <v>118</v>
      </c>
      <c r="C88" s="93" t="s">
        <v>12</v>
      </c>
      <c r="D88" s="109">
        <v>450</v>
      </c>
      <c r="E88" s="109">
        <v>3.8</v>
      </c>
      <c r="F88" s="114"/>
      <c r="G88" s="115">
        <f t="shared" si="1"/>
        <v>0</v>
      </c>
    </row>
    <row r="89" spans="1:7" ht="157.5" customHeight="1">
      <c r="A89" s="91">
        <v>82</v>
      </c>
      <c r="B89" s="94" t="s">
        <v>119</v>
      </c>
      <c r="C89" s="93" t="s">
        <v>12</v>
      </c>
      <c r="D89" s="109">
        <v>100</v>
      </c>
      <c r="E89" s="109">
        <v>3.8</v>
      </c>
      <c r="F89" s="114"/>
      <c r="G89" s="115">
        <f t="shared" si="1"/>
        <v>0</v>
      </c>
    </row>
    <row r="90" spans="1:7" ht="132" customHeight="1">
      <c r="A90" s="91">
        <v>83</v>
      </c>
      <c r="B90" s="94" t="s">
        <v>120</v>
      </c>
      <c r="C90" s="93" t="s">
        <v>12</v>
      </c>
      <c r="D90" s="109">
        <v>50</v>
      </c>
      <c r="E90" s="109">
        <v>4.61</v>
      </c>
      <c r="F90" s="114"/>
      <c r="G90" s="115">
        <f t="shared" si="1"/>
        <v>0</v>
      </c>
    </row>
    <row r="91" spans="1:7" ht="84" customHeight="1">
      <c r="A91" s="91">
        <v>84</v>
      </c>
      <c r="B91" s="92" t="s">
        <v>121</v>
      </c>
      <c r="C91" s="93" t="s">
        <v>12</v>
      </c>
      <c r="D91" s="109">
        <v>200</v>
      </c>
      <c r="E91" s="109">
        <v>2.45</v>
      </c>
      <c r="F91" s="114"/>
      <c r="G91" s="115">
        <f t="shared" si="1"/>
        <v>0</v>
      </c>
    </row>
    <row r="92" spans="1:7" ht="143.25" customHeight="1">
      <c r="A92" s="91">
        <v>85</v>
      </c>
      <c r="B92" s="92" t="s">
        <v>122</v>
      </c>
      <c r="C92" s="93" t="s">
        <v>12</v>
      </c>
      <c r="D92" s="109">
        <v>20</v>
      </c>
      <c r="E92" s="109">
        <v>21.89</v>
      </c>
      <c r="F92" s="114"/>
      <c r="G92" s="115">
        <f t="shared" si="1"/>
        <v>0</v>
      </c>
    </row>
    <row r="93" spans="1:7" ht="107.25" customHeight="1">
      <c r="A93" s="91">
        <v>86</v>
      </c>
      <c r="B93" s="92" t="s">
        <v>123</v>
      </c>
      <c r="C93" s="93" t="s">
        <v>12</v>
      </c>
      <c r="D93" s="109">
        <v>20</v>
      </c>
      <c r="E93" s="109">
        <v>11.5</v>
      </c>
      <c r="F93" s="114"/>
      <c r="G93" s="115">
        <f t="shared" si="1"/>
        <v>0</v>
      </c>
    </row>
    <row r="94" spans="1:7" ht="104.25" customHeight="1">
      <c r="A94" s="91">
        <v>87</v>
      </c>
      <c r="B94" s="92" t="s">
        <v>124</v>
      </c>
      <c r="C94" s="93" t="s">
        <v>12</v>
      </c>
      <c r="D94" s="109">
        <v>150</v>
      </c>
      <c r="E94" s="109">
        <v>0.79</v>
      </c>
      <c r="F94" s="114"/>
      <c r="G94" s="115">
        <f t="shared" si="1"/>
        <v>0</v>
      </c>
    </row>
    <row r="95" spans="1:7" ht="99" customHeight="1">
      <c r="A95" s="91">
        <v>88</v>
      </c>
      <c r="B95" s="92" t="s">
        <v>125</v>
      </c>
      <c r="C95" s="93" t="s">
        <v>12</v>
      </c>
      <c r="D95" s="109">
        <v>30</v>
      </c>
      <c r="E95" s="109">
        <v>0.79</v>
      </c>
      <c r="F95" s="114"/>
      <c r="G95" s="115">
        <f t="shared" si="1"/>
        <v>0</v>
      </c>
    </row>
    <row r="96" spans="1:7" ht="100.5" customHeight="1">
      <c r="A96" s="91">
        <v>89</v>
      </c>
      <c r="B96" s="92" t="s">
        <v>126</v>
      </c>
      <c r="C96" s="93" t="s">
        <v>12</v>
      </c>
      <c r="D96" s="109">
        <v>30</v>
      </c>
      <c r="E96" s="109">
        <v>0.79</v>
      </c>
      <c r="F96" s="114"/>
      <c r="G96" s="115">
        <f t="shared" si="1"/>
        <v>0</v>
      </c>
    </row>
    <row r="97" spans="1:7" ht="105.75" customHeight="1">
      <c r="A97" s="91">
        <v>90</v>
      </c>
      <c r="B97" s="92" t="s">
        <v>127</v>
      </c>
      <c r="C97" s="93" t="s">
        <v>12</v>
      </c>
      <c r="D97" s="109">
        <v>30</v>
      </c>
      <c r="E97" s="109">
        <v>0.79</v>
      </c>
      <c r="F97" s="114"/>
      <c r="G97" s="115">
        <f t="shared" si="1"/>
        <v>0</v>
      </c>
    </row>
    <row r="98" spans="1:7" ht="54.75" customHeight="1">
      <c r="A98" s="91">
        <v>91</v>
      </c>
      <c r="B98" s="95" t="s">
        <v>128</v>
      </c>
      <c r="C98" s="93" t="s">
        <v>12</v>
      </c>
      <c r="D98" s="109">
        <v>50</v>
      </c>
      <c r="E98" s="109">
        <v>0.76</v>
      </c>
      <c r="F98" s="114"/>
      <c r="G98" s="115">
        <f t="shared" si="1"/>
        <v>0</v>
      </c>
    </row>
    <row r="99" spans="1:7" ht="42" customHeight="1">
      <c r="A99" s="91">
        <v>92</v>
      </c>
      <c r="B99" s="95" t="s">
        <v>129</v>
      </c>
      <c r="C99" s="93" t="s">
        <v>14</v>
      </c>
      <c r="D99" s="109">
        <v>30</v>
      </c>
      <c r="E99" s="109">
        <v>2.21</v>
      </c>
      <c r="F99" s="114"/>
      <c r="G99" s="115">
        <f t="shared" si="1"/>
        <v>0</v>
      </c>
    </row>
    <row r="100" spans="1:7" ht="62.25" customHeight="1">
      <c r="A100" s="91">
        <v>93</v>
      </c>
      <c r="B100" s="95" t="s">
        <v>130</v>
      </c>
      <c r="C100" s="93" t="s">
        <v>12</v>
      </c>
      <c r="D100" s="109">
        <v>80</v>
      </c>
      <c r="E100" s="109">
        <v>1.72</v>
      </c>
      <c r="F100" s="114"/>
      <c r="G100" s="115">
        <f t="shared" si="1"/>
        <v>0</v>
      </c>
    </row>
    <row r="101" spans="1:7" ht="37.5" customHeight="1">
      <c r="A101" s="91">
        <v>94</v>
      </c>
      <c r="B101" s="95" t="s">
        <v>131</v>
      </c>
      <c r="C101" s="93" t="s">
        <v>12</v>
      </c>
      <c r="D101" s="109">
        <v>30</v>
      </c>
      <c r="E101" s="109">
        <v>1.08</v>
      </c>
      <c r="F101" s="114"/>
      <c r="G101" s="115">
        <f t="shared" si="1"/>
        <v>0</v>
      </c>
    </row>
    <row r="102" spans="1:7" ht="28.5" customHeight="1">
      <c r="A102" s="91">
        <v>95</v>
      </c>
      <c r="B102" s="95" t="s">
        <v>132</v>
      </c>
      <c r="C102" s="93" t="s">
        <v>12</v>
      </c>
      <c r="D102" s="109">
        <v>150</v>
      </c>
      <c r="E102" s="109">
        <v>2.28</v>
      </c>
      <c r="F102" s="114"/>
      <c r="G102" s="115">
        <f t="shared" si="1"/>
        <v>0</v>
      </c>
    </row>
    <row r="103" spans="1:7" ht="56.25" customHeight="1">
      <c r="A103" s="91">
        <v>96</v>
      </c>
      <c r="B103" s="95" t="s">
        <v>133</v>
      </c>
      <c r="C103" s="93" t="s">
        <v>12</v>
      </c>
      <c r="D103" s="109">
        <v>200</v>
      </c>
      <c r="E103" s="109">
        <v>0.46</v>
      </c>
      <c r="F103" s="114"/>
      <c r="G103" s="115">
        <f t="shared" si="1"/>
        <v>0</v>
      </c>
    </row>
    <row r="104" spans="1:7" ht="36.75" customHeight="1">
      <c r="A104" s="91">
        <v>97</v>
      </c>
      <c r="B104" s="95" t="s">
        <v>134</v>
      </c>
      <c r="C104" s="93" t="s">
        <v>12</v>
      </c>
      <c r="D104" s="109">
        <v>50</v>
      </c>
      <c r="E104" s="109">
        <v>2.21</v>
      </c>
      <c r="F104" s="114"/>
      <c r="G104" s="115">
        <f t="shared" si="1"/>
        <v>0</v>
      </c>
    </row>
    <row r="105" spans="1:7" ht="40.5" customHeight="1">
      <c r="A105" s="91">
        <v>98</v>
      </c>
      <c r="B105" s="95" t="s">
        <v>135</v>
      </c>
      <c r="C105" s="93" t="s">
        <v>12</v>
      </c>
      <c r="D105" s="109">
        <v>40</v>
      </c>
      <c r="E105" s="109">
        <v>2.34</v>
      </c>
      <c r="F105" s="114"/>
      <c r="G105" s="115">
        <f t="shared" si="1"/>
        <v>0</v>
      </c>
    </row>
    <row r="106" spans="1:7" ht="33" customHeight="1">
      <c r="A106" s="91">
        <v>99</v>
      </c>
      <c r="B106" s="95" t="s">
        <v>136</v>
      </c>
      <c r="C106" s="93" t="s">
        <v>12</v>
      </c>
      <c r="D106" s="109">
        <v>200</v>
      </c>
      <c r="E106" s="109">
        <v>3.75</v>
      </c>
      <c r="F106" s="114"/>
      <c r="G106" s="115">
        <f t="shared" si="1"/>
        <v>0</v>
      </c>
    </row>
    <row r="107" spans="1:7" ht="72" customHeight="1">
      <c r="A107" s="91">
        <v>100</v>
      </c>
      <c r="B107" s="95" t="s">
        <v>137</v>
      </c>
      <c r="C107" s="93" t="s">
        <v>12</v>
      </c>
      <c r="D107" s="109">
        <v>10</v>
      </c>
      <c r="E107" s="109">
        <v>14.07</v>
      </c>
      <c r="F107" s="114"/>
      <c r="G107" s="115">
        <f t="shared" si="1"/>
        <v>0</v>
      </c>
    </row>
    <row r="108" spans="1:7" ht="45.75" customHeight="1">
      <c r="A108" s="91">
        <v>101</v>
      </c>
      <c r="B108" s="95" t="s">
        <v>138</v>
      </c>
      <c r="C108" s="93" t="s">
        <v>12</v>
      </c>
      <c r="D108" s="109">
        <v>30</v>
      </c>
      <c r="E108" s="109">
        <v>7.81</v>
      </c>
      <c r="F108" s="114"/>
      <c r="G108" s="115">
        <f t="shared" si="1"/>
        <v>0</v>
      </c>
    </row>
    <row r="109" spans="1:7" ht="22.5" customHeight="1">
      <c r="A109" s="91">
        <v>102</v>
      </c>
      <c r="B109" s="95" t="s">
        <v>139</v>
      </c>
      <c r="C109" s="93" t="s">
        <v>12</v>
      </c>
      <c r="D109" s="109">
        <v>500</v>
      </c>
      <c r="E109" s="109">
        <v>0.18</v>
      </c>
      <c r="F109" s="114"/>
      <c r="G109" s="115">
        <f t="shared" si="1"/>
        <v>0</v>
      </c>
    </row>
    <row r="110" spans="1:7" ht="84.75" customHeight="1">
      <c r="A110" s="91">
        <v>103</v>
      </c>
      <c r="B110" s="95" t="s">
        <v>140</v>
      </c>
      <c r="C110" s="93" t="s">
        <v>14</v>
      </c>
      <c r="D110" s="109">
        <v>150</v>
      </c>
      <c r="E110" s="109">
        <v>1.35</v>
      </c>
      <c r="F110" s="114"/>
      <c r="G110" s="115">
        <f t="shared" si="1"/>
        <v>0</v>
      </c>
    </row>
    <row r="111" spans="1:7" ht="68.25" customHeight="1">
      <c r="A111" s="91">
        <v>104</v>
      </c>
      <c r="B111" s="95" t="s">
        <v>141</v>
      </c>
      <c r="C111" s="93" t="s">
        <v>12</v>
      </c>
      <c r="D111" s="109">
        <v>20</v>
      </c>
      <c r="E111" s="109">
        <v>0.99</v>
      </c>
      <c r="F111" s="114"/>
      <c r="G111" s="115">
        <f t="shared" si="1"/>
        <v>0</v>
      </c>
    </row>
    <row r="112" spans="1:7" ht="73.5" customHeight="1">
      <c r="A112" s="91">
        <v>105</v>
      </c>
      <c r="B112" s="95" t="s">
        <v>142</v>
      </c>
      <c r="C112" s="93" t="s">
        <v>12</v>
      </c>
      <c r="D112" s="109">
        <v>60</v>
      </c>
      <c r="E112" s="109">
        <v>0.86</v>
      </c>
      <c r="F112" s="114"/>
      <c r="G112" s="115">
        <f t="shared" si="1"/>
        <v>0</v>
      </c>
    </row>
    <row r="113" spans="1:7" ht="31.5" customHeight="1">
      <c r="A113" s="91">
        <v>106</v>
      </c>
      <c r="B113" s="95" t="s">
        <v>143</v>
      </c>
      <c r="C113" s="93" t="s">
        <v>144</v>
      </c>
      <c r="D113" s="109">
        <v>80</v>
      </c>
      <c r="E113" s="109">
        <v>0.19</v>
      </c>
      <c r="F113" s="114"/>
      <c r="G113" s="115">
        <f t="shared" si="1"/>
        <v>0</v>
      </c>
    </row>
    <row r="114" spans="1:7" ht="36" customHeight="1">
      <c r="A114" s="91">
        <v>107</v>
      </c>
      <c r="B114" s="95" t="s">
        <v>145</v>
      </c>
      <c r="C114" s="93" t="s">
        <v>12</v>
      </c>
      <c r="D114" s="109">
        <v>100</v>
      </c>
      <c r="E114" s="109">
        <v>0.22</v>
      </c>
      <c r="F114" s="114"/>
      <c r="G114" s="115">
        <f t="shared" si="1"/>
        <v>0</v>
      </c>
    </row>
    <row r="115" spans="1:7" ht="39.75" customHeight="1">
      <c r="A115" s="91">
        <v>108</v>
      </c>
      <c r="B115" s="95" t="s">
        <v>146</v>
      </c>
      <c r="C115" s="93" t="s">
        <v>12</v>
      </c>
      <c r="D115" s="109">
        <v>50</v>
      </c>
      <c r="E115" s="109">
        <v>5.2</v>
      </c>
      <c r="F115" s="114"/>
      <c r="G115" s="115">
        <f t="shared" si="1"/>
        <v>0</v>
      </c>
    </row>
    <row r="116" spans="1:7" ht="48.75" customHeight="1">
      <c r="A116" s="91">
        <v>109</v>
      </c>
      <c r="B116" s="92" t="s">
        <v>147</v>
      </c>
      <c r="C116" s="93" t="s">
        <v>12</v>
      </c>
      <c r="D116" s="109">
        <v>100</v>
      </c>
      <c r="E116" s="109">
        <v>0.54</v>
      </c>
      <c r="F116" s="114"/>
      <c r="G116" s="115">
        <f t="shared" si="1"/>
        <v>0</v>
      </c>
    </row>
    <row r="117" spans="1:7" ht="37.5" customHeight="1">
      <c r="A117" s="91">
        <v>110</v>
      </c>
      <c r="B117" s="95" t="s">
        <v>148</v>
      </c>
      <c r="C117" s="93" t="s">
        <v>12</v>
      </c>
      <c r="D117" s="109">
        <v>50</v>
      </c>
      <c r="E117" s="109">
        <v>1.29</v>
      </c>
      <c r="F117" s="114"/>
      <c r="G117" s="115">
        <f t="shared" si="1"/>
        <v>0</v>
      </c>
    </row>
    <row r="118" spans="1:7" ht="35.25" customHeight="1">
      <c r="A118" s="91">
        <v>111</v>
      </c>
      <c r="B118" s="95" t="s">
        <v>149</v>
      </c>
      <c r="C118" s="93" t="s">
        <v>12</v>
      </c>
      <c r="D118" s="109">
        <v>60</v>
      </c>
      <c r="E118" s="109">
        <v>3.28</v>
      </c>
      <c r="F118" s="114"/>
      <c r="G118" s="115">
        <f t="shared" si="1"/>
        <v>0</v>
      </c>
    </row>
    <row r="119" spans="1:7" ht="22.5" customHeight="1">
      <c r="A119" s="91">
        <v>112</v>
      </c>
      <c r="B119" s="95" t="s">
        <v>150</v>
      </c>
      <c r="C119" s="93" t="s">
        <v>12</v>
      </c>
      <c r="D119" s="109">
        <v>100</v>
      </c>
      <c r="E119" s="109">
        <v>0.81</v>
      </c>
      <c r="F119" s="114"/>
      <c r="G119" s="115">
        <f t="shared" si="1"/>
        <v>0</v>
      </c>
    </row>
    <row r="120" spans="1:7" ht="39" customHeight="1">
      <c r="A120" s="91">
        <v>113</v>
      </c>
      <c r="B120" s="95" t="s">
        <v>151</v>
      </c>
      <c r="C120" s="93" t="s">
        <v>12</v>
      </c>
      <c r="D120" s="109">
        <v>10</v>
      </c>
      <c r="E120" s="109">
        <v>13.28</v>
      </c>
      <c r="F120" s="114"/>
      <c r="G120" s="115">
        <f t="shared" si="1"/>
        <v>0</v>
      </c>
    </row>
    <row r="121" spans="1:7" ht="40.5" customHeight="1">
      <c r="A121" s="91">
        <v>114</v>
      </c>
      <c r="B121" s="95" t="s">
        <v>154</v>
      </c>
      <c r="C121" s="93" t="s">
        <v>12</v>
      </c>
      <c r="D121" s="109">
        <v>30</v>
      </c>
      <c r="E121" s="109">
        <v>15.94</v>
      </c>
      <c r="F121" s="114"/>
      <c r="G121" s="115">
        <f t="shared" si="1"/>
        <v>0</v>
      </c>
    </row>
    <row r="122" spans="1:7" ht="29.25" customHeight="1">
      <c r="A122" s="91">
        <v>115</v>
      </c>
      <c r="B122" s="92" t="s">
        <v>155</v>
      </c>
      <c r="C122" s="93" t="s">
        <v>12</v>
      </c>
      <c r="D122" s="109">
        <v>1</v>
      </c>
      <c r="E122" s="109">
        <v>4.31</v>
      </c>
      <c r="F122" s="114"/>
      <c r="G122" s="115">
        <f t="shared" si="1"/>
        <v>0</v>
      </c>
    </row>
    <row r="123" spans="1:7" ht="25.5" customHeight="1">
      <c r="A123" s="91">
        <v>116</v>
      </c>
      <c r="B123" s="92" t="s">
        <v>156</v>
      </c>
      <c r="C123" s="93" t="s">
        <v>12</v>
      </c>
      <c r="D123" s="109">
        <v>1</v>
      </c>
      <c r="E123" s="109">
        <v>4.31</v>
      </c>
      <c r="F123" s="114"/>
      <c r="G123" s="115">
        <f t="shared" si="1"/>
        <v>0</v>
      </c>
    </row>
    <row r="124" spans="1:7" ht="63.75" customHeight="1">
      <c r="A124" s="91">
        <v>117</v>
      </c>
      <c r="B124" s="92" t="s">
        <v>157</v>
      </c>
      <c r="C124" s="93" t="s">
        <v>12</v>
      </c>
      <c r="D124" s="109">
        <v>30</v>
      </c>
      <c r="E124" s="109">
        <v>7.89</v>
      </c>
      <c r="F124" s="114"/>
      <c r="G124" s="115">
        <f t="shared" si="1"/>
        <v>0</v>
      </c>
    </row>
    <row r="125" spans="1:7" ht="77.25" customHeight="1">
      <c r="A125" s="91">
        <v>118</v>
      </c>
      <c r="B125" s="92" t="s">
        <v>158</v>
      </c>
      <c r="C125" s="93" t="s">
        <v>12</v>
      </c>
      <c r="D125" s="109">
        <v>12</v>
      </c>
      <c r="E125" s="109">
        <v>24.66</v>
      </c>
      <c r="F125" s="114"/>
      <c r="G125" s="115">
        <f t="shared" si="1"/>
        <v>0</v>
      </c>
    </row>
    <row r="126" spans="1:7" ht="77.25" customHeight="1">
      <c r="A126" s="91">
        <v>119</v>
      </c>
      <c r="B126" s="92" t="s">
        <v>159</v>
      </c>
      <c r="C126" s="93" t="s">
        <v>12</v>
      </c>
      <c r="D126" s="109">
        <v>5</v>
      </c>
      <c r="E126" s="109">
        <v>123</v>
      </c>
      <c r="F126" s="114"/>
      <c r="G126" s="115">
        <f t="shared" si="1"/>
        <v>0</v>
      </c>
    </row>
    <row r="127" spans="1:7" ht="77.25" customHeight="1">
      <c r="A127" s="91">
        <v>120</v>
      </c>
      <c r="B127" s="92" t="s">
        <v>160</v>
      </c>
      <c r="C127" s="93" t="s">
        <v>12</v>
      </c>
      <c r="D127" s="109">
        <v>80</v>
      </c>
      <c r="E127" s="109">
        <v>4.12</v>
      </c>
      <c r="F127" s="114"/>
      <c r="G127" s="115">
        <f t="shared" si="1"/>
        <v>0</v>
      </c>
    </row>
    <row r="128" spans="1:7" ht="84" customHeight="1">
      <c r="A128" s="91">
        <v>121</v>
      </c>
      <c r="B128" s="92" t="s">
        <v>161</v>
      </c>
      <c r="C128" s="93" t="s">
        <v>12</v>
      </c>
      <c r="D128" s="109">
        <v>40</v>
      </c>
      <c r="E128" s="109">
        <v>2.28</v>
      </c>
      <c r="F128" s="114"/>
      <c r="G128" s="115">
        <f t="shared" si="1"/>
        <v>0</v>
      </c>
    </row>
    <row r="129" spans="1:7" ht="77.25" customHeight="1">
      <c r="A129" s="91">
        <v>122</v>
      </c>
      <c r="B129" s="92" t="s">
        <v>162</v>
      </c>
      <c r="C129" s="93" t="s">
        <v>14</v>
      </c>
      <c r="D129" s="109">
        <v>50</v>
      </c>
      <c r="E129" s="109">
        <v>32</v>
      </c>
      <c r="F129" s="114"/>
      <c r="G129" s="115">
        <f t="shared" si="1"/>
        <v>0</v>
      </c>
    </row>
    <row r="130" spans="1:7" ht="77.25" customHeight="1">
      <c r="A130" s="91">
        <v>123</v>
      </c>
      <c r="B130" s="92" t="s">
        <v>163</v>
      </c>
      <c r="C130" s="93" t="s">
        <v>14</v>
      </c>
      <c r="D130" s="109">
        <v>30</v>
      </c>
      <c r="E130" s="109">
        <v>5.28</v>
      </c>
      <c r="F130" s="114"/>
      <c r="G130" s="115">
        <f t="shared" si="1"/>
        <v>0</v>
      </c>
    </row>
    <row r="131" spans="1:7" ht="77.25" customHeight="1">
      <c r="A131" s="91">
        <v>124</v>
      </c>
      <c r="B131" s="92" t="s">
        <v>164</v>
      </c>
      <c r="C131" s="93" t="s">
        <v>12</v>
      </c>
      <c r="D131" s="109">
        <v>100</v>
      </c>
      <c r="E131" s="109">
        <v>1.89</v>
      </c>
      <c r="F131" s="114"/>
      <c r="G131" s="115">
        <f t="shared" si="1"/>
        <v>0</v>
      </c>
    </row>
    <row r="132" spans="1:7" ht="77.25" customHeight="1">
      <c r="A132" s="91">
        <v>125</v>
      </c>
      <c r="B132" s="92" t="s">
        <v>165</v>
      </c>
      <c r="C132" s="93" t="s">
        <v>12</v>
      </c>
      <c r="D132" s="109">
        <v>20</v>
      </c>
      <c r="E132" s="109">
        <v>1.89</v>
      </c>
      <c r="F132" s="114"/>
      <c r="G132" s="115">
        <f t="shared" si="1"/>
        <v>0</v>
      </c>
    </row>
    <row r="133" spans="1:7" ht="77.25" customHeight="1">
      <c r="A133" s="91">
        <v>126</v>
      </c>
      <c r="B133" s="92" t="s">
        <v>166</v>
      </c>
      <c r="C133" s="93" t="s">
        <v>12</v>
      </c>
      <c r="D133" s="109">
        <v>5</v>
      </c>
      <c r="E133" s="109">
        <v>7.24</v>
      </c>
      <c r="F133" s="114"/>
      <c r="G133" s="115">
        <f t="shared" si="1"/>
        <v>0</v>
      </c>
    </row>
    <row r="134" spans="1:7" ht="77.25" customHeight="1">
      <c r="A134" s="91">
        <v>127</v>
      </c>
      <c r="B134" s="92" t="s">
        <v>167</v>
      </c>
      <c r="C134" s="93" t="s">
        <v>12</v>
      </c>
      <c r="D134" s="109">
        <v>10</v>
      </c>
      <c r="E134" s="109">
        <v>2.28</v>
      </c>
      <c r="F134" s="114"/>
      <c r="G134" s="115">
        <f t="shared" si="1"/>
        <v>0</v>
      </c>
    </row>
    <row r="135" spans="1:7" ht="48.75" customHeight="1">
      <c r="A135" s="91">
        <v>128</v>
      </c>
      <c r="B135" s="92" t="s">
        <v>168</v>
      </c>
      <c r="C135" s="93" t="s">
        <v>144</v>
      </c>
      <c r="D135" s="109">
        <v>10</v>
      </c>
      <c r="E135" s="109">
        <v>32.39</v>
      </c>
      <c r="F135" s="114"/>
      <c r="G135" s="115">
        <f t="shared" si="1"/>
        <v>0</v>
      </c>
    </row>
    <row r="136" spans="1:7" ht="36" customHeight="1">
      <c r="A136" s="91">
        <v>129</v>
      </c>
      <c r="B136" s="92" t="s">
        <v>201</v>
      </c>
      <c r="C136" s="93" t="s">
        <v>144</v>
      </c>
      <c r="D136" s="109">
        <v>10</v>
      </c>
      <c r="E136" s="109">
        <v>9.07</v>
      </c>
      <c r="F136" s="114"/>
      <c r="G136" s="115">
        <f t="shared" si="1"/>
        <v>0</v>
      </c>
    </row>
    <row r="137" spans="1:7" ht="64.5" customHeight="1">
      <c r="A137" s="91">
        <v>130</v>
      </c>
      <c r="B137" s="96" t="s">
        <v>193</v>
      </c>
      <c r="C137" s="93" t="s">
        <v>12</v>
      </c>
      <c r="D137" s="110">
        <v>100</v>
      </c>
      <c r="E137" s="109">
        <v>0.79</v>
      </c>
      <c r="F137" s="114"/>
      <c r="G137" s="115">
        <f aca="true" t="shared" si="2" ref="G137:G144">D137*F137</f>
        <v>0</v>
      </c>
    </row>
    <row r="138" spans="1:7" ht="50.25" customHeight="1">
      <c r="A138" s="91">
        <v>131</v>
      </c>
      <c r="B138" s="96" t="s">
        <v>187</v>
      </c>
      <c r="C138" s="97" t="s">
        <v>192</v>
      </c>
      <c r="D138" s="110">
        <v>10</v>
      </c>
      <c r="E138" s="109">
        <v>0.98</v>
      </c>
      <c r="F138" s="114"/>
      <c r="G138" s="115">
        <f t="shared" si="2"/>
        <v>0</v>
      </c>
    </row>
    <row r="139" spans="1:7" ht="48.75" customHeight="1">
      <c r="A139" s="91">
        <v>132</v>
      </c>
      <c r="B139" s="96" t="s">
        <v>188</v>
      </c>
      <c r="C139" s="97" t="s">
        <v>53</v>
      </c>
      <c r="D139" s="110">
        <v>40</v>
      </c>
      <c r="E139" s="109">
        <v>36.53</v>
      </c>
      <c r="F139" s="114"/>
      <c r="G139" s="115">
        <f t="shared" si="2"/>
        <v>0</v>
      </c>
    </row>
    <row r="140" spans="1:7" ht="50.25" customHeight="1">
      <c r="A140" s="91">
        <v>133</v>
      </c>
      <c r="B140" s="96" t="s">
        <v>189</v>
      </c>
      <c r="C140" s="97" t="s">
        <v>81</v>
      </c>
      <c r="D140" s="110">
        <v>20</v>
      </c>
      <c r="E140" s="109">
        <v>2.46</v>
      </c>
      <c r="F140" s="114"/>
      <c r="G140" s="115">
        <f t="shared" si="2"/>
        <v>0</v>
      </c>
    </row>
    <row r="141" spans="1:7" ht="56.25" customHeight="1">
      <c r="A141" s="91">
        <v>134</v>
      </c>
      <c r="B141" s="96" t="s">
        <v>190</v>
      </c>
      <c r="C141" s="97" t="s">
        <v>81</v>
      </c>
      <c r="D141" s="110">
        <v>30</v>
      </c>
      <c r="E141" s="109">
        <v>2.46</v>
      </c>
      <c r="F141" s="114"/>
      <c r="G141" s="115">
        <f t="shared" si="2"/>
        <v>0</v>
      </c>
    </row>
    <row r="142" spans="1:7" ht="29.25" customHeight="1">
      <c r="A142" s="91">
        <v>135</v>
      </c>
      <c r="B142" s="95" t="s">
        <v>199</v>
      </c>
      <c r="C142" s="93" t="s">
        <v>12</v>
      </c>
      <c r="D142" s="109">
        <v>100</v>
      </c>
      <c r="E142" s="109">
        <v>0.44</v>
      </c>
      <c r="F142" s="114"/>
      <c r="G142" s="115">
        <f t="shared" si="2"/>
        <v>0</v>
      </c>
    </row>
    <row r="143" spans="1:7" ht="99" customHeight="1">
      <c r="A143" s="91">
        <v>136</v>
      </c>
      <c r="B143" s="95" t="s">
        <v>200</v>
      </c>
      <c r="C143" s="93" t="s">
        <v>12</v>
      </c>
      <c r="D143" s="109">
        <v>2</v>
      </c>
      <c r="E143" s="109">
        <v>200</v>
      </c>
      <c r="F143" s="114"/>
      <c r="G143" s="115">
        <f t="shared" si="2"/>
        <v>0</v>
      </c>
    </row>
    <row r="144" spans="1:7" ht="74.25" customHeight="1">
      <c r="A144" s="91">
        <v>137</v>
      </c>
      <c r="B144" s="95" t="s">
        <v>202</v>
      </c>
      <c r="C144" s="97" t="s">
        <v>203</v>
      </c>
      <c r="D144" s="109">
        <v>8</v>
      </c>
      <c r="E144" s="109">
        <v>50</v>
      </c>
      <c r="F144" s="114"/>
      <c r="G144" s="115">
        <f t="shared" si="2"/>
        <v>0</v>
      </c>
    </row>
    <row r="145" spans="1:7" ht="33.75" customHeight="1" thickBot="1">
      <c r="A145" s="134" t="s">
        <v>170</v>
      </c>
      <c r="B145" s="135"/>
      <c r="C145" s="135"/>
      <c r="D145" s="135"/>
      <c r="E145" s="135"/>
      <c r="F145" s="98"/>
      <c r="G145" s="107">
        <f>SUM(G8:G144)</f>
        <v>0</v>
      </c>
    </row>
    <row r="146" spans="1:7" ht="16.5" thickTop="1">
      <c r="A146" s="19"/>
      <c r="B146" s="19"/>
      <c r="C146" s="88"/>
      <c r="D146" s="79"/>
      <c r="G146" s="89"/>
    </row>
    <row r="147" spans="1:7" ht="15.75">
      <c r="A147" s="19"/>
      <c r="B147" s="21" t="s">
        <v>171</v>
      </c>
      <c r="C147" s="88"/>
      <c r="D147" s="79"/>
      <c r="G147" s="89"/>
    </row>
    <row r="148" spans="1:7" ht="12.75" customHeight="1">
      <c r="A148" s="19"/>
      <c r="B148" s="119" t="s">
        <v>172</v>
      </c>
      <c r="C148" s="88"/>
      <c r="D148" s="79"/>
      <c r="G148" s="89"/>
    </row>
    <row r="149" spans="1:7" ht="15.75">
      <c r="A149" s="19"/>
      <c r="B149" s="119"/>
      <c r="C149" s="88"/>
      <c r="D149" s="79"/>
      <c r="E149" s="118" t="s">
        <v>173</v>
      </c>
      <c r="F149" s="118"/>
      <c r="G149" s="118"/>
    </row>
    <row r="150" spans="1:7" ht="30.75" customHeight="1">
      <c r="A150" s="19"/>
      <c r="B150" s="119"/>
      <c r="C150" s="88"/>
      <c r="D150" s="79"/>
      <c r="E150" s="120" t="s">
        <v>174</v>
      </c>
      <c r="F150" s="120"/>
      <c r="G150" s="120"/>
    </row>
  </sheetData>
  <sheetProtection/>
  <mergeCells count="7">
    <mergeCell ref="B148:B150"/>
    <mergeCell ref="E149:G149"/>
    <mergeCell ref="E150:G150"/>
    <mergeCell ref="E1:G1"/>
    <mergeCell ref="B4:G4"/>
    <mergeCell ref="B5:G5"/>
    <mergeCell ref="A145:E14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awilczewska</dc:creator>
  <cp:keywords/>
  <dc:description/>
  <cp:lastModifiedBy>gkanadys</cp:lastModifiedBy>
  <cp:lastPrinted>2018-12-24T11:05:50Z</cp:lastPrinted>
  <dcterms:created xsi:type="dcterms:W3CDTF">2017-06-23T12:39:24Z</dcterms:created>
  <dcterms:modified xsi:type="dcterms:W3CDTF">2019-01-03T13:21:55Z</dcterms:modified>
  <cp:category/>
  <cp:version/>
  <cp:contentType/>
  <cp:contentStatus/>
</cp:coreProperties>
</file>