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05" activeTab="0"/>
  </bookViews>
  <sheets>
    <sheet name="DPSA za 2022" sheetId="1" r:id="rId1"/>
  </sheets>
  <definedNames>
    <definedName name="_xlnm.Print_Area" localSheetId="0">'DPSA za 2022'!$A$1:$E$53</definedName>
  </definedNames>
  <calcPr fullCalcOnLoad="1"/>
</workbook>
</file>

<file path=xl/sharedStrings.xml><?xml version="1.0" encoding="utf-8"?>
<sst xmlns="http://schemas.openxmlformats.org/spreadsheetml/2006/main" count="50" uniqueCount="50">
  <si>
    <t>wysłać bez pisma przewodniego</t>
  </si>
  <si>
    <t>Stan na koniec 
roku poprzedniego</t>
  </si>
  <si>
    <t>Stan na koniec 
roku bieżącego</t>
  </si>
  <si>
    <t xml:space="preserve">I. Przychody netto ze sprzedaży produktów </t>
  </si>
  <si>
    <t>II. Zmiana stanu produktów (zwiększenie – wartość dodatnia, zmniejszenie – wartość ujemna)</t>
  </si>
  <si>
    <t xml:space="preserve">III. Koszt wytworzenia produktów na własne potrzeby jednostki </t>
  </si>
  <si>
    <t xml:space="preserve">IV. Przychody netto ze sprzedaży towarów i materiałów </t>
  </si>
  <si>
    <t xml:space="preserve">B. Koszty działalności operacyjnej </t>
  </si>
  <si>
    <t xml:space="preserve">I. Amortyzacja </t>
  </si>
  <si>
    <t xml:space="preserve">II. Zużycie materiałów i energii </t>
  </si>
  <si>
    <t xml:space="preserve">III. Usługi obce </t>
  </si>
  <si>
    <t xml:space="preserve">IV. Podatki i opłaty </t>
  </si>
  <si>
    <t xml:space="preserve">V. Wynagrodzenia </t>
  </si>
  <si>
    <t xml:space="preserve">VI. Ubezpieczenia społeczne i inne świadczenia dla pracowników </t>
  </si>
  <si>
    <t xml:space="preserve">VII. Pozostałe koszty rodzajowe </t>
  </si>
  <si>
    <t xml:space="preserve">VIII. Wartość sprzedanych towarów i materiałów </t>
  </si>
  <si>
    <t xml:space="preserve">D. Pozostałe przychody operacyjne </t>
  </si>
  <si>
    <t xml:space="preserve">I. Zysk ze zbycia niefinansowych aktywów trwałych </t>
  </si>
  <si>
    <t xml:space="preserve">II. Dotacje </t>
  </si>
  <si>
    <t>E. Pozostałe koszty operacyjne</t>
  </si>
  <si>
    <t xml:space="preserve">F. Zysk (strata) z działalności operacyjnej (C + D – E) </t>
  </si>
  <si>
    <t>G. Przychody finansowe</t>
  </si>
  <si>
    <t>I. Dywidendy i udziały w zyskach</t>
  </si>
  <si>
    <t xml:space="preserve">– od jednostek powiązanych </t>
  </si>
  <si>
    <t>II. Odsetki</t>
  </si>
  <si>
    <t>III. Inne</t>
  </si>
  <si>
    <t>H. Koszty finansowe</t>
  </si>
  <si>
    <t>I. Odsetki</t>
  </si>
  <si>
    <t>II. Inne</t>
  </si>
  <si>
    <t xml:space="preserve">IX. Inne świadczenia finansowane z budżetu </t>
  </si>
  <si>
    <t xml:space="preserve">III. Inne przychody operacyjne </t>
  </si>
  <si>
    <t>II. Pozostałe koszty operacyjne</t>
  </si>
  <si>
    <t>A. Przychody netto z podstawowej działalnosci operacyjnej</t>
  </si>
  <si>
    <t>VI. Przychody z tytułu dochodów budżetowych</t>
  </si>
  <si>
    <t xml:space="preserve">        V. Dotacje na finansowanie działalności podstawowej</t>
  </si>
  <si>
    <t xml:space="preserve">C. Zysk (strata) z działalności podstawowej (A – B) </t>
  </si>
  <si>
    <t xml:space="preserve">X. Pozostałe obciążenia </t>
  </si>
  <si>
    <t>I. Zysk (strata) brutto (F + G – H)</t>
  </si>
  <si>
    <t>J. Podatek dochodowy</t>
  </si>
  <si>
    <t>L. Zysk (strata) netto (I– J– K)</t>
  </si>
  <si>
    <t xml:space="preserve">K. Pozostałe obowiązkowe zmniejszenia zysku (zwiększenia straty) </t>
  </si>
  <si>
    <t>Nazwa i adres jednostki sprawozdawczej
Dom Pomocy Społecznej im. Św. Jana Pawła II ul.Ametystowa 22, 20-577 Lublin</t>
  </si>
  <si>
    <t>Numer identyfikacyjny REGON
060628246</t>
  </si>
  <si>
    <t xml:space="preserve">         I. koszty inwestycji finansowanych ze środków własnych samorządowych zakładów budżetowych i dochodów jednostek budżetowych gromadzonych na wydzielonym rachunku</t>
  </si>
  <si>
    <t>Rachunek zysków i strat jednostki 
(wariant porównawczy) 
........................................................................................  sporządzony na dzień 31 12  2022 r.</t>
  </si>
  <si>
    <r>
      <rPr>
        <sz val="8"/>
        <color indexed="8"/>
        <rFont val="Arial CE"/>
        <family val="0"/>
      </rPr>
      <t xml:space="preserve">ADRESAT </t>
    </r>
    <r>
      <rPr>
        <sz val="10"/>
        <color indexed="8"/>
        <rFont val="Arial CE"/>
        <family val="2"/>
      </rPr>
      <t xml:space="preserve">                                                                                               </t>
    </r>
    <r>
      <rPr>
        <b/>
        <sz val="10"/>
        <color indexed="8"/>
        <rFont val="Arial CE"/>
        <family val="2"/>
      </rPr>
      <t>URZĄD MIASTA LUBLIN                                                              WYDZIAŁ BUDŻETU I KSIĘGOWOŚCI</t>
    </r>
  </si>
  <si>
    <t>Elżbieta Lenkiewicz</t>
  </si>
  <si>
    <t>Katarzyna Wawszczak</t>
  </si>
  <si>
    <t>Główny ksiegowy</t>
  </si>
  <si>
    <t>Dyrektor Domu Pomocy Społecznej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</si>
</sst>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_z_ł_-;\-* #,##0.00,_z_ł_-;_-* \-??\ _z_ł_-;_-@_-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0"/>
      <name val="Arial CE"/>
      <family val="0"/>
    </font>
    <font>
      <sz val="10"/>
      <name val="Arial"/>
      <family val="0"/>
    </font>
    <font>
      <sz val="10"/>
      <color indexed="8"/>
      <name val="Arial CE"/>
      <family val="2"/>
    </font>
    <font>
      <sz val="8"/>
      <color indexed="8"/>
      <name val="Arial CE"/>
      <family val="0"/>
    </font>
    <font>
      <b/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CE Bold"/>
      <family val="0"/>
    </font>
    <font>
      <sz val="9"/>
      <color indexed="8"/>
      <name val="Times CE Medium"/>
      <family val="0"/>
    </font>
    <font>
      <b/>
      <sz val="11"/>
      <color indexed="8"/>
      <name val="Arial CE"/>
      <family val="2"/>
    </font>
    <font>
      <b/>
      <sz val="11"/>
      <color indexed="8"/>
      <name val="Times CE Bold"/>
      <family val="0"/>
    </font>
    <font>
      <sz val="11"/>
      <color indexed="8"/>
      <name val="Times CE Medium"/>
      <family val="0"/>
    </font>
    <font>
      <sz val="11"/>
      <color indexed="8"/>
      <name val="Times CE Bold"/>
      <family val="0"/>
    </font>
    <font>
      <sz val="8"/>
      <color indexed="8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CE Bold"/>
      <family val="0"/>
    </font>
    <font>
      <sz val="10"/>
      <color theme="1"/>
      <name val="Arial CE"/>
      <family val="0"/>
    </font>
    <font>
      <sz val="9"/>
      <color theme="1"/>
      <name val="Times CE Medium"/>
      <family val="0"/>
    </font>
    <font>
      <sz val="8"/>
      <color theme="1"/>
      <name val="Arial CE"/>
      <family val="2"/>
    </font>
    <font>
      <b/>
      <sz val="11"/>
      <color theme="1"/>
      <name val="Arial CE"/>
      <family val="2"/>
    </font>
    <font>
      <b/>
      <sz val="11"/>
      <color theme="1"/>
      <name val="Times CE Bold"/>
      <family val="0"/>
    </font>
    <font>
      <sz val="11"/>
      <color theme="1"/>
      <name val="Times CE Medium"/>
      <family val="0"/>
    </font>
    <font>
      <sz val="11"/>
      <color theme="1"/>
      <name val="Times CE Bold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39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0" applyFont="1" applyAlignment="1" applyProtection="1">
      <alignment/>
      <protection locked="0"/>
    </xf>
    <xf numFmtId="39" fontId="46" fillId="0" borderId="10" xfId="0" applyNumberFormat="1" applyFont="1" applyFill="1" applyBorder="1" applyAlignment="1" applyProtection="1">
      <alignment horizontal="right" vertical="center" wrapText="1"/>
      <protection/>
    </xf>
    <xf numFmtId="14" fontId="47" fillId="0" borderId="0" xfId="0" applyNumberFormat="1" applyFont="1" applyAlignment="1" applyProtection="1">
      <alignment/>
      <protection locked="0"/>
    </xf>
    <xf numFmtId="0" fontId="47" fillId="0" borderId="0" xfId="0" applyFont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/>
      <protection locked="0"/>
    </xf>
    <xf numFmtId="0" fontId="49" fillId="0" borderId="10" xfId="0" applyFont="1" applyBorder="1" applyAlignment="1" applyProtection="1">
      <alignment horizontal="left" vertical="top" wrapText="1"/>
      <protection locked="0"/>
    </xf>
    <xf numFmtId="0" fontId="50" fillId="0" borderId="10" xfId="0" applyFont="1" applyBorder="1" applyAlignment="1" applyProtection="1">
      <alignment horizontal="center" vertical="top" wrapText="1"/>
      <protection locked="0"/>
    </xf>
    <xf numFmtId="0" fontId="47" fillId="0" borderId="11" xfId="0" applyFont="1" applyBorder="1" applyAlignment="1" applyProtection="1">
      <alignment horizontal="left" vertical="top" wrapText="1"/>
      <protection locked="0"/>
    </xf>
    <xf numFmtId="0" fontId="47" fillId="0" borderId="12" xfId="0" applyFont="1" applyBorder="1" applyAlignment="1" applyProtection="1">
      <alignment horizontal="left" vertical="top" wrapText="1"/>
      <protection locked="0"/>
    </xf>
    <xf numFmtId="0" fontId="49" fillId="0" borderId="11" xfId="0" applyFont="1" applyBorder="1" applyAlignment="1" applyProtection="1">
      <alignment horizontal="left" vertical="top" wrapText="1"/>
      <protection locked="0"/>
    </xf>
    <xf numFmtId="0" fontId="49" fillId="0" borderId="12" xfId="0" applyFont="1" applyBorder="1" applyAlignment="1" applyProtection="1">
      <alignment horizontal="left" vertical="top" wrapText="1"/>
      <protection locked="0"/>
    </xf>
    <xf numFmtId="0" fontId="49" fillId="0" borderId="10" xfId="0" applyFont="1" applyBorder="1" applyAlignment="1" applyProtection="1">
      <alignment horizontal="left" vertical="top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left" wrapText="1" indent="1"/>
      <protection locked="0"/>
    </xf>
    <xf numFmtId="0" fontId="52" fillId="0" borderId="10" xfId="0" applyFont="1" applyBorder="1" applyAlignment="1" applyProtection="1">
      <alignment horizontal="left" wrapText="1" indent="2"/>
      <protection locked="0"/>
    </xf>
    <xf numFmtId="0" fontId="52" fillId="0" borderId="11" xfId="0" applyFont="1" applyBorder="1" applyAlignment="1" applyProtection="1">
      <alignment horizontal="left" wrapText="1"/>
      <protection locked="0"/>
    </xf>
    <xf numFmtId="0" fontId="52" fillId="0" borderId="13" xfId="0" applyFont="1" applyBorder="1" applyAlignment="1" applyProtection="1">
      <alignment horizontal="left" wrapText="1"/>
      <protection locked="0"/>
    </xf>
    <xf numFmtId="0" fontId="52" fillId="0" borderId="12" xfId="0" applyFont="1" applyBorder="1" applyAlignment="1" applyProtection="1">
      <alignment horizontal="left" wrapText="1"/>
      <protection locked="0"/>
    </xf>
    <xf numFmtId="0" fontId="53" fillId="0" borderId="11" xfId="0" applyFont="1" applyBorder="1" applyAlignment="1" applyProtection="1">
      <alignment horizontal="left" wrapText="1"/>
      <protection locked="0"/>
    </xf>
    <xf numFmtId="0" fontId="53" fillId="0" borderId="13" xfId="0" applyFont="1" applyBorder="1" applyAlignment="1" applyProtection="1">
      <alignment horizontal="left" wrapText="1"/>
      <protection locked="0"/>
    </xf>
    <xf numFmtId="0" fontId="53" fillId="0" borderId="12" xfId="0" applyFont="1" applyBorder="1" applyAlignment="1" applyProtection="1">
      <alignment horizontal="left" wrapText="1"/>
      <protection locked="0"/>
    </xf>
    <xf numFmtId="0" fontId="52" fillId="0" borderId="10" xfId="0" applyFont="1" applyBorder="1" applyAlignment="1" applyProtection="1">
      <alignment horizontal="left" wrapText="1" indent="3"/>
      <protection locked="0"/>
    </xf>
    <xf numFmtId="0" fontId="47" fillId="0" borderId="0" xfId="0" applyFont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657225</xdr:rowOff>
    </xdr:from>
    <xdr:to>
      <xdr:col>1</xdr:col>
      <xdr:colOff>1295400</xdr:colOff>
      <xdr:row>0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1019175" y="657225"/>
          <a:ext cx="971550" cy="0"/>
          <a:chOff x="1471" y="-57"/>
          <a:chExt cx="1386" cy="11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471" y="-57"/>
            <a:ext cx="1386" cy="114"/>
            <a:chOff x="1471" y="-57"/>
            <a:chExt cx="1386" cy="114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1471" y="0"/>
              <a:ext cx="111" cy="0"/>
              <a:chOff x="1471" y="0"/>
              <a:chExt cx="111" cy="0"/>
            </a:xfrm>
            <a:solidFill>
              <a:srgbClr val="FFFFFF"/>
            </a:solidFill>
          </xdr:grpSpPr>
          <xdr:sp>
            <xdr:nvSpPr>
              <xdr:cNvPr id="4" name="Line 4"/>
              <xdr:cNvSpPr>
                <a:spLocks/>
              </xdr:cNvSpPr>
            </xdr:nvSpPr>
            <xdr:spPr>
              <a:xfrm>
                <a:off x="1471" y="0"/>
                <a:ext cx="111" cy="0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5" name="Group 5"/>
            <xdr:cNvGrpSpPr>
              <a:grpSpLocks/>
            </xdr:cNvGrpSpPr>
          </xdr:nvGrpSpPr>
          <xdr:grpSpPr>
            <a:xfrm>
              <a:off x="1524" y="-57"/>
              <a:ext cx="0" cy="110"/>
              <a:chOff x="1524" y="-57"/>
              <a:chExt cx="0" cy="110"/>
            </a:xfrm>
            <a:solidFill>
              <a:srgbClr val="FFFFFF"/>
            </a:solidFill>
          </xdr:grpSpPr>
          <xdr:sp>
            <xdr:nvSpPr>
              <xdr:cNvPr id="6" name="Line 6"/>
              <xdr:cNvSpPr>
                <a:spLocks/>
              </xdr:cNvSpPr>
            </xdr:nvSpPr>
            <xdr:spPr>
              <a:xfrm>
                <a:off x="1524" y="-57"/>
                <a:ext cx="0" cy="110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7" name="Group 7"/>
            <xdr:cNvGrpSpPr>
              <a:grpSpLocks/>
            </xdr:cNvGrpSpPr>
          </xdr:nvGrpSpPr>
          <xdr:grpSpPr>
            <a:xfrm>
              <a:off x="2746" y="0"/>
              <a:ext cx="111" cy="0"/>
              <a:chOff x="2746" y="0"/>
              <a:chExt cx="111" cy="0"/>
            </a:xfrm>
            <a:solidFill>
              <a:srgbClr val="FFFFFF"/>
            </a:solidFill>
          </xdr:grpSpPr>
          <xdr:sp>
            <xdr:nvSpPr>
              <xdr:cNvPr id="8" name="Line 8"/>
              <xdr:cNvSpPr>
                <a:spLocks/>
              </xdr:cNvSpPr>
            </xdr:nvSpPr>
            <xdr:spPr>
              <a:xfrm flipH="1">
                <a:off x="2746" y="0"/>
                <a:ext cx="111" cy="0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9" name="Group 9"/>
            <xdr:cNvGrpSpPr>
              <a:grpSpLocks/>
            </xdr:cNvGrpSpPr>
          </xdr:nvGrpSpPr>
          <xdr:grpSpPr>
            <a:xfrm>
              <a:off x="2803" y="-53"/>
              <a:ext cx="0" cy="110"/>
              <a:chOff x="2803" y="-53"/>
              <a:chExt cx="0" cy="110"/>
            </a:xfrm>
            <a:solidFill>
              <a:srgbClr val="FFFFFF"/>
            </a:solidFill>
          </xdr:grpSpPr>
          <xdr:sp>
            <xdr:nvSpPr>
              <xdr:cNvPr id="10" name="Line 10"/>
              <xdr:cNvSpPr>
                <a:spLocks/>
              </xdr:cNvSpPr>
            </xdr:nvSpPr>
            <xdr:spPr>
              <a:xfrm flipV="1">
                <a:off x="2803" y="-53"/>
                <a:ext cx="0" cy="110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1905000</xdr:colOff>
      <xdr:row>50</xdr:row>
      <xdr:rowOff>114300</xdr:rowOff>
    </xdr:from>
    <xdr:to>
      <xdr:col>3</xdr:col>
      <xdr:colOff>0</xdr:colOff>
      <xdr:row>52</xdr:row>
      <xdr:rowOff>123825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4867275" y="16106775"/>
          <a:ext cx="2009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(rok, miesiąc, dzień)</a:t>
          </a:r>
        </a:p>
      </xdr:txBody>
    </xdr:sp>
    <xdr:clientData/>
  </xdr:twoCellAnchor>
  <xdr:twoCellAnchor>
    <xdr:from>
      <xdr:col>0</xdr:col>
      <xdr:colOff>295275</xdr:colOff>
      <xdr:row>50</xdr:row>
      <xdr:rowOff>114300</xdr:rowOff>
    </xdr:from>
    <xdr:to>
      <xdr:col>2</xdr:col>
      <xdr:colOff>676275</xdr:colOff>
      <xdr:row>52</xdr:row>
      <xdr:rowOff>114300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295275" y="16106775"/>
          <a:ext cx="33432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(główny księgowy)</a:t>
          </a:r>
        </a:p>
      </xdr:txBody>
    </xdr:sp>
    <xdr:clientData/>
  </xdr:twoCellAnchor>
  <xdr:twoCellAnchor>
    <xdr:from>
      <xdr:col>3</xdr:col>
      <xdr:colOff>295275</xdr:colOff>
      <xdr:row>50</xdr:row>
      <xdr:rowOff>123825</xdr:rowOff>
    </xdr:from>
    <xdr:to>
      <xdr:col>4</xdr:col>
      <xdr:colOff>1066800</xdr:colOff>
      <xdr:row>53</xdr:row>
      <xdr:rowOff>76200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7172325" y="16116300"/>
          <a:ext cx="22669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(kierownik jednostki)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tabSelected="1" zoomScalePageLayoutView="0" workbookViewId="0" topLeftCell="A43">
      <selection activeCell="C59" sqref="C59"/>
    </sheetView>
  </sheetViews>
  <sheetFormatPr defaultColWidth="9.00390625" defaultRowHeight="12.75"/>
  <cols>
    <col min="1" max="1" width="9.125" style="1" customWidth="1"/>
    <col min="2" max="2" width="29.75390625" style="1" customWidth="1"/>
    <col min="3" max="3" width="51.375" style="1" customWidth="1"/>
    <col min="4" max="4" width="19.625" style="1" customWidth="1"/>
    <col min="5" max="5" width="19.875" style="1" customWidth="1"/>
    <col min="6" max="16384" width="9.125" style="1" customWidth="1"/>
  </cols>
  <sheetData>
    <row r="1" spans="1:5" ht="51.75" customHeight="1">
      <c r="A1" s="11" t="s">
        <v>41</v>
      </c>
      <c r="B1" s="11"/>
      <c r="C1" s="12" t="s">
        <v>44</v>
      </c>
      <c r="D1" s="13" t="s">
        <v>45</v>
      </c>
      <c r="E1" s="14"/>
    </row>
    <row r="2" spans="1:7" ht="23.25" customHeight="1">
      <c r="A2" s="15" t="s">
        <v>42</v>
      </c>
      <c r="B2" s="16"/>
      <c r="C2" s="12"/>
      <c r="D2" s="17" t="s">
        <v>0</v>
      </c>
      <c r="E2" s="17"/>
      <c r="F2" s="2"/>
      <c r="G2" s="2"/>
    </row>
    <row r="3" spans="1:7" ht="12.75">
      <c r="A3" s="5"/>
      <c r="B3" s="5"/>
      <c r="C3" s="5"/>
      <c r="D3" s="5"/>
      <c r="E3" s="5"/>
      <c r="F3" s="2"/>
      <c r="G3" s="2"/>
    </row>
    <row r="4" spans="1:5" ht="12.75">
      <c r="A4" s="5"/>
      <c r="B4" s="5"/>
      <c r="C4" s="5"/>
      <c r="D4" s="5"/>
      <c r="E4" s="5"/>
    </row>
    <row r="5" spans="1:5" s="3" customFormat="1" ht="34.5" customHeight="1">
      <c r="A5" s="18"/>
      <c r="B5" s="18"/>
      <c r="C5" s="18"/>
      <c r="D5" s="9" t="s">
        <v>1</v>
      </c>
      <c r="E5" s="9" t="s">
        <v>2</v>
      </c>
    </row>
    <row r="6" spans="1:5" s="3" customFormat="1" ht="27.75" customHeight="1">
      <c r="A6" s="19" t="s">
        <v>32</v>
      </c>
      <c r="B6" s="19"/>
      <c r="C6" s="19"/>
      <c r="D6" s="6">
        <f>D7+SUM(D8:D12)</f>
        <v>1309362.42</v>
      </c>
      <c r="E6" s="6">
        <f>E7+SUM(E8:E12)</f>
        <v>1531699.72</v>
      </c>
    </row>
    <row r="7" spans="1:5" s="3" customFormat="1" ht="27.75" customHeight="1">
      <c r="A7" s="20" t="s">
        <v>3</v>
      </c>
      <c r="B7" s="20"/>
      <c r="C7" s="20"/>
      <c r="D7" s="4">
        <v>0</v>
      </c>
      <c r="E7" s="4">
        <v>0</v>
      </c>
    </row>
    <row r="8" spans="1:5" s="3" customFormat="1" ht="27.75" customHeight="1">
      <c r="A8" s="20" t="s">
        <v>4</v>
      </c>
      <c r="B8" s="20"/>
      <c r="C8" s="20"/>
      <c r="D8" s="4">
        <v>0</v>
      </c>
      <c r="E8" s="4">
        <v>0</v>
      </c>
    </row>
    <row r="9" spans="1:5" s="3" customFormat="1" ht="27.75" customHeight="1">
      <c r="A9" s="20" t="s">
        <v>5</v>
      </c>
      <c r="B9" s="20"/>
      <c r="C9" s="20"/>
      <c r="D9" s="4">
        <v>0</v>
      </c>
      <c r="E9" s="4">
        <v>0</v>
      </c>
    </row>
    <row r="10" spans="1:5" s="3" customFormat="1" ht="27.75" customHeight="1">
      <c r="A10" s="20" t="s">
        <v>6</v>
      </c>
      <c r="B10" s="20"/>
      <c r="C10" s="20"/>
      <c r="D10" s="4">
        <v>0</v>
      </c>
      <c r="E10" s="4">
        <v>0</v>
      </c>
    </row>
    <row r="11" spans="1:5" s="3" customFormat="1" ht="27.75" customHeight="1">
      <c r="A11" s="21" t="s">
        <v>34</v>
      </c>
      <c r="B11" s="22"/>
      <c r="C11" s="23"/>
      <c r="D11" s="4">
        <v>0</v>
      </c>
      <c r="E11" s="4">
        <v>0</v>
      </c>
    </row>
    <row r="12" spans="1:5" s="3" customFormat="1" ht="27.75" customHeight="1">
      <c r="A12" s="20" t="s">
        <v>33</v>
      </c>
      <c r="B12" s="20"/>
      <c r="C12" s="20"/>
      <c r="D12" s="4">
        <v>1309362.42</v>
      </c>
      <c r="E12" s="4">
        <v>1531699.72</v>
      </c>
    </row>
    <row r="13" spans="1:5" s="3" customFormat="1" ht="27.75" customHeight="1">
      <c r="A13" s="19" t="s">
        <v>7</v>
      </c>
      <c r="B13" s="19"/>
      <c r="C13" s="19"/>
      <c r="D13" s="6">
        <f>SUM(D14:D23)</f>
        <v>4432753.129999999</v>
      </c>
      <c r="E13" s="6">
        <f>SUM(E14:E23)</f>
        <v>4936892.610000001</v>
      </c>
    </row>
    <row r="14" spans="1:5" s="3" customFormat="1" ht="27.75" customHeight="1">
      <c r="A14" s="20" t="s">
        <v>8</v>
      </c>
      <c r="B14" s="20"/>
      <c r="C14" s="20"/>
      <c r="D14" s="4">
        <v>266038.11</v>
      </c>
      <c r="E14" s="4">
        <v>264548.34</v>
      </c>
    </row>
    <row r="15" spans="1:5" s="3" customFormat="1" ht="27.75" customHeight="1">
      <c r="A15" s="20" t="s">
        <v>9</v>
      </c>
      <c r="B15" s="20"/>
      <c r="C15" s="20"/>
      <c r="D15" s="4">
        <v>514355.1</v>
      </c>
      <c r="E15" s="4">
        <v>451327.69</v>
      </c>
    </row>
    <row r="16" spans="1:5" s="3" customFormat="1" ht="27.75" customHeight="1">
      <c r="A16" s="20" t="s">
        <v>10</v>
      </c>
      <c r="B16" s="20"/>
      <c r="C16" s="20"/>
      <c r="D16" s="4">
        <v>596197.61</v>
      </c>
      <c r="E16" s="4">
        <v>639344.02</v>
      </c>
    </row>
    <row r="17" spans="1:5" s="3" customFormat="1" ht="27.75" customHeight="1">
      <c r="A17" s="20" t="s">
        <v>11</v>
      </c>
      <c r="B17" s="20"/>
      <c r="C17" s="20"/>
      <c r="D17" s="4">
        <v>14091.02</v>
      </c>
      <c r="E17" s="4">
        <v>14532.82</v>
      </c>
    </row>
    <row r="18" spans="1:5" s="3" customFormat="1" ht="27.75" customHeight="1">
      <c r="A18" s="20" t="s">
        <v>12</v>
      </c>
      <c r="B18" s="20"/>
      <c r="C18" s="20"/>
      <c r="D18" s="4">
        <v>2484718.13</v>
      </c>
      <c r="E18" s="4">
        <v>2932065.93</v>
      </c>
    </row>
    <row r="19" spans="1:5" s="3" customFormat="1" ht="27.75" customHeight="1">
      <c r="A19" s="20" t="s">
        <v>13</v>
      </c>
      <c r="B19" s="20"/>
      <c r="C19" s="20"/>
      <c r="D19" s="4">
        <v>555753.56</v>
      </c>
      <c r="E19" s="4">
        <v>632442.81</v>
      </c>
    </row>
    <row r="20" spans="1:5" s="3" customFormat="1" ht="27.75" customHeight="1">
      <c r="A20" s="20" t="s">
        <v>14</v>
      </c>
      <c r="B20" s="20"/>
      <c r="C20" s="20"/>
      <c r="D20" s="4">
        <v>1599.6</v>
      </c>
      <c r="E20" s="4">
        <v>2631</v>
      </c>
    </row>
    <row r="21" spans="1:5" s="3" customFormat="1" ht="27.75" customHeight="1">
      <c r="A21" s="20" t="s">
        <v>15</v>
      </c>
      <c r="B21" s="20"/>
      <c r="C21" s="20"/>
      <c r="D21" s="4">
        <v>0</v>
      </c>
      <c r="E21" s="4">
        <v>0</v>
      </c>
    </row>
    <row r="22" spans="1:5" s="3" customFormat="1" ht="27.75" customHeight="1">
      <c r="A22" s="20" t="s">
        <v>29</v>
      </c>
      <c r="B22" s="20"/>
      <c r="C22" s="20"/>
      <c r="D22" s="4">
        <v>0</v>
      </c>
      <c r="E22" s="4">
        <v>0</v>
      </c>
    </row>
    <row r="23" spans="1:5" s="3" customFormat="1" ht="27.75" customHeight="1">
      <c r="A23" s="20" t="s">
        <v>36</v>
      </c>
      <c r="B23" s="20"/>
      <c r="C23" s="20"/>
      <c r="D23" s="4">
        <v>0</v>
      </c>
      <c r="E23" s="4">
        <v>0</v>
      </c>
    </row>
    <row r="24" spans="1:5" s="3" customFormat="1" ht="27.75" customHeight="1">
      <c r="A24" s="19" t="s">
        <v>35</v>
      </c>
      <c r="B24" s="19"/>
      <c r="C24" s="19"/>
      <c r="D24" s="6">
        <f>D6-D13</f>
        <v>-3123390.709999999</v>
      </c>
      <c r="E24" s="6">
        <f>E6-E13</f>
        <v>-3405192.8900000015</v>
      </c>
    </row>
    <row r="25" spans="1:5" s="3" customFormat="1" ht="27.75" customHeight="1">
      <c r="A25" s="19" t="s">
        <v>16</v>
      </c>
      <c r="B25" s="19"/>
      <c r="C25" s="19"/>
      <c r="D25" s="6">
        <f>SUM(D26:D28)</f>
        <v>23237.74</v>
      </c>
      <c r="E25" s="6">
        <f>SUM(E26:E28)</f>
        <v>22227.6</v>
      </c>
    </row>
    <row r="26" spans="1:5" s="3" customFormat="1" ht="27.75" customHeight="1">
      <c r="A26" s="20" t="s">
        <v>17</v>
      </c>
      <c r="B26" s="20"/>
      <c r="C26" s="20"/>
      <c r="D26" s="4">
        <v>0</v>
      </c>
      <c r="E26" s="4">
        <v>0</v>
      </c>
    </row>
    <row r="27" spans="1:5" s="3" customFormat="1" ht="27.75" customHeight="1">
      <c r="A27" s="20" t="s">
        <v>18</v>
      </c>
      <c r="B27" s="20"/>
      <c r="C27" s="20"/>
      <c r="D27" s="4">
        <v>0</v>
      </c>
      <c r="E27" s="4">
        <v>0</v>
      </c>
    </row>
    <row r="28" spans="1:5" s="3" customFormat="1" ht="27.75" customHeight="1">
      <c r="A28" s="20" t="s">
        <v>30</v>
      </c>
      <c r="B28" s="20"/>
      <c r="C28" s="20"/>
      <c r="D28" s="4">
        <v>23237.74</v>
      </c>
      <c r="E28" s="4">
        <v>22227.6</v>
      </c>
    </row>
    <row r="29" spans="1:5" s="3" customFormat="1" ht="27.75" customHeight="1">
      <c r="A29" s="19" t="s">
        <v>19</v>
      </c>
      <c r="B29" s="19"/>
      <c r="C29" s="19"/>
      <c r="D29" s="6">
        <f>SUM(D31:D31)</f>
        <v>2497.51</v>
      </c>
      <c r="E29" s="6">
        <f>SUM(E31:E31)</f>
        <v>366</v>
      </c>
    </row>
    <row r="30" spans="1:5" s="3" customFormat="1" ht="27.75" customHeight="1">
      <c r="A30" s="24" t="s">
        <v>43</v>
      </c>
      <c r="B30" s="25"/>
      <c r="C30" s="26"/>
      <c r="D30" s="6"/>
      <c r="E30" s="6"/>
    </row>
    <row r="31" spans="1:5" s="3" customFormat="1" ht="27.75" customHeight="1">
      <c r="A31" s="20" t="s">
        <v>31</v>
      </c>
      <c r="B31" s="20"/>
      <c r="C31" s="20"/>
      <c r="D31" s="4">
        <v>2497.51</v>
      </c>
      <c r="E31" s="4">
        <v>366</v>
      </c>
    </row>
    <row r="32" spans="1:5" s="3" customFormat="1" ht="27.75" customHeight="1">
      <c r="A32" s="19" t="s">
        <v>20</v>
      </c>
      <c r="B32" s="19"/>
      <c r="C32" s="19"/>
      <c r="D32" s="6">
        <f>D24+D25-D29</f>
        <v>-3102650.4799999986</v>
      </c>
      <c r="E32" s="6">
        <f>E24+E25-E29</f>
        <v>-3383331.2900000014</v>
      </c>
    </row>
    <row r="33" spans="1:5" s="3" customFormat="1" ht="27.75" customHeight="1">
      <c r="A33" s="19" t="s">
        <v>21</v>
      </c>
      <c r="B33" s="19"/>
      <c r="C33" s="19"/>
      <c r="D33" s="6">
        <f>SUM(D34:D37)</f>
        <v>0</v>
      </c>
      <c r="E33" s="6">
        <f>SUM(E34:E37)</f>
        <v>0</v>
      </c>
    </row>
    <row r="34" spans="1:5" s="3" customFormat="1" ht="27.75" customHeight="1">
      <c r="A34" s="20" t="s">
        <v>22</v>
      </c>
      <c r="B34" s="20"/>
      <c r="C34" s="20"/>
      <c r="D34" s="4">
        <v>0</v>
      </c>
      <c r="E34" s="4"/>
    </row>
    <row r="35" spans="1:5" s="3" customFormat="1" ht="27.75" customHeight="1">
      <c r="A35" s="27" t="s">
        <v>23</v>
      </c>
      <c r="B35" s="27"/>
      <c r="C35" s="27"/>
      <c r="D35" s="4"/>
      <c r="E35" s="4"/>
    </row>
    <row r="36" spans="1:5" s="3" customFormat="1" ht="27.75" customHeight="1">
      <c r="A36" s="20" t="s">
        <v>24</v>
      </c>
      <c r="B36" s="20"/>
      <c r="C36" s="20"/>
      <c r="D36" s="4">
        <v>0</v>
      </c>
      <c r="E36" s="4">
        <v>0</v>
      </c>
    </row>
    <row r="37" spans="1:5" s="3" customFormat="1" ht="27.75" customHeight="1">
      <c r="A37" s="20" t="s">
        <v>25</v>
      </c>
      <c r="B37" s="20"/>
      <c r="C37" s="20"/>
      <c r="D37" s="4">
        <v>0</v>
      </c>
      <c r="E37" s="4">
        <v>0</v>
      </c>
    </row>
    <row r="38" spans="1:5" s="3" customFormat="1" ht="27.75" customHeight="1">
      <c r="A38" s="19" t="s">
        <v>26</v>
      </c>
      <c r="B38" s="19"/>
      <c r="C38" s="19"/>
      <c r="D38" s="6">
        <f>SUM(D39:D40)</f>
        <v>0</v>
      </c>
      <c r="E38" s="6">
        <f>SUM(E39:E40)</f>
        <v>0</v>
      </c>
    </row>
    <row r="39" spans="1:5" s="3" customFormat="1" ht="27.75" customHeight="1">
      <c r="A39" s="20" t="s">
        <v>27</v>
      </c>
      <c r="B39" s="20"/>
      <c r="C39" s="20"/>
      <c r="D39" s="4">
        <v>0</v>
      </c>
      <c r="E39" s="4">
        <v>0</v>
      </c>
    </row>
    <row r="40" spans="1:5" s="3" customFormat="1" ht="27.75" customHeight="1">
      <c r="A40" s="20" t="s">
        <v>28</v>
      </c>
      <c r="B40" s="20"/>
      <c r="C40" s="20"/>
      <c r="D40" s="4">
        <v>0</v>
      </c>
      <c r="E40" s="4">
        <v>0</v>
      </c>
    </row>
    <row r="41" spans="1:5" s="3" customFormat="1" ht="27.75" customHeight="1">
      <c r="A41" s="19" t="s">
        <v>37</v>
      </c>
      <c r="B41" s="19"/>
      <c r="C41" s="19"/>
      <c r="D41" s="6">
        <f>D32+D33-D38</f>
        <v>-3102650.4799999986</v>
      </c>
      <c r="E41" s="6">
        <f>E32+E33-E38</f>
        <v>-3383331.2900000014</v>
      </c>
    </row>
    <row r="42" spans="1:5" s="3" customFormat="1" ht="27.75" customHeight="1">
      <c r="A42" s="19" t="s">
        <v>38</v>
      </c>
      <c r="B42" s="19"/>
      <c r="C42" s="19"/>
      <c r="D42" s="4"/>
      <c r="E42" s="4"/>
    </row>
    <row r="43" spans="1:5" s="3" customFormat="1" ht="27.75" customHeight="1">
      <c r="A43" s="19" t="s">
        <v>40</v>
      </c>
      <c r="B43" s="19"/>
      <c r="C43" s="19"/>
      <c r="D43" s="4"/>
      <c r="E43" s="4"/>
    </row>
    <row r="44" spans="1:5" s="3" customFormat="1" ht="27.75" customHeight="1">
      <c r="A44" s="19" t="s">
        <v>39</v>
      </c>
      <c r="B44" s="19"/>
      <c r="C44" s="19"/>
      <c r="D44" s="6">
        <f>SUM(D41-D42-D43)</f>
        <v>-3102650.4799999986</v>
      </c>
      <c r="E44" s="6">
        <f>SUM(E41-E42-E43)</f>
        <v>-3383331.2900000014</v>
      </c>
    </row>
    <row r="45" spans="1:5" ht="12.75">
      <c r="A45" s="5"/>
      <c r="B45" s="5"/>
      <c r="C45" s="5"/>
      <c r="D45" s="5"/>
      <c r="E45" s="5"/>
    </row>
    <row r="46" spans="1:5" ht="16.5" customHeight="1">
      <c r="A46" s="5"/>
      <c r="B46" s="10" t="s">
        <v>48</v>
      </c>
      <c r="C46" s="5"/>
      <c r="D46" s="28" t="s">
        <v>49</v>
      </c>
      <c r="E46" s="28"/>
    </row>
    <row r="47" spans="1:5" ht="12.75" hidden="1">
      <c r="A47" s="5"/>
      <c r="B47" s="5"/>
      <c r="C47" s="5"/>
      <c r="D47" s="5"/>
      <c r="E47" s="5"/>
    </row>
    <row r="48" spans="1:5" ht="12.75" hidden="1">
      <c r="A48" s="5"/>
      <c r="B48" s="5"/>
      <c r="C48" s="5"/>
      <c r="D48" s="5"/>
      <c r="E48" s="5"/>
    </row>
    <row r="49" spans="1:5" ht="29.25" customHeight="1" hidden="1">
      <c r="A49" s="5"/>
      <c r="B49" s="5"/>
      <c r="C49" s="5"/>
      <c r="D49" s="5"/>
      <c r="E49" s="5"/>
    </row>
    <row r="50" spans="1:5" ht="12.75">
      <c r="A50" s="5"/>
      <c r="B50" s="8" t="s">
        <v>46</v>
      </c>
      <c r="C50" s="7">
        <v>45015</v>
      </c>
      <c r="D50" s="28" t="s">
        <v>47</v>
      </c>
      <c r="E50" s="28"/>
    </row>
    <row r="51" spans="1:5" ht="12.75">
      <c r="A51" s="5"/>
      <c r="B51" s="5"/>
      <c r="C51" s="8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</sheetData>
  <sheetProtection/>
  <mergeCells count="47">
    <mergeCell ref="D46:E46"/>
    <mergeCell ref="D50:E50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1:B1"/>
    <mergeCell ref="C1:C2"/>
    <mergeCell ref="D1:E1"/>
    <mergeCell ref="A2:B2"/>
    <mergeCell ref="D2:E2"/>
    <mergeCell ref="A5:C5"/>
  </mergeCells>
  <printOptions/>
  <pageMargins left="0.31496062992125984" right="0.2755905511811024" top="0.7874015748031497" bottom="0.3937007874015748" header="0.5118110236220472" footer="0.5118110236220472"/>
  <pageSetup fitToHeight="2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G_MARYNOWSKI</dc:creator>
  <cp:keywords/>
  <dc:description/>
  <cp:lastModifiedBy>DPS</cp:lastModifiedBy>
  <cp:lastPrinted>2023-03-30T07:41:36Z</cp:lastPrinted>
  <dcterms:created xsi:type="dcterms:W3CDTF">2004-10-13T09:01:18Z</dcterms:created>
  <dcterms:modified xsi:type="dcterms:W3CDTF">2023-05-08T10:53:48Z</dcterms:modified>
  <cp:category/>
  <cp:version/>
  <cp:contentType/>
  <cp:contentStatus/>
  <cp:revision>1</cp:revision>
</cp:coreProperties>
</file>