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Inf dod_2021" sheetId="1" r:id="rId1"/>
  </sheets>
  <definedNames>
    <definedName name="Excel_BuiltIn_Print_Area_1">#REF!</definedName>
    <definedName name="_xlnm.Print_Area" localSheetId="0">'Inf dod_2021'!$A$1:$M$243</definedName>
  </definedNames>
  <calcPr fullCalcOnLoad="1"/>
</workbook>
</file>

<file path=xl/comments1.xml><?xml version="1.0" encoding="utf-8"?>
<comments xmlns="http://schemas.openxmlformats.org/spreadsheetml/2006/main">
  <authors>
    <author>DPS</author>
  </authors>
  <commentList>
    <comment ref="J79" authorId="0">
      <text>
        <r>
          <rPr>
            <b/>
            <sz val="9"/>
            <rFont val="Tahoma"/>
            <family val="2"/>
          </rPr>
          <t>DPS:</t>
        </r>
        <r>
          <rPr>
            <sz val="9"/>
            <rFont val="Tahoma"/>
            <family val="2"/>
          </rPr>
          <t xml:space="preserve">
OT z lubinclusion
</t>
        </r>
      </text>
    </comment>
  </commentList>
</comments>
</file>

<file path=xl/sharedStrings.xml><?xml version="1.0" encoding="utf-8"?>
<sst xmlns="http://schemas.openxmlformats.org/spreadsheetml/2006/main" count="390" uniqueCount="262">
  <si>
    <t>I.</t>
  </si>
  <si>
    <t>Wprowadzenie do sprawozdania finansowego, obejmuje w szczególności:</t>
  </si>
  <si>
    <t>1.</t>
  </si>
  <si>
    <t>1.1</t>
  </si>
  <si>
    <t>nazwę jednostki</t>
  </si>
  <si>
    <t>1.2</t>
  </si>
  <si>
    <t>siedzibę jednostki</t>
  </si>
  <si>
    <t>1.3</t>
  </si>
  <si>
    <t>adres jednostki</t>
  </si>
  <si>
    <t>1.4</t>
  </si>
  <si>
    <t>podstawowy przedmiot działalności jednostki</t>
  </si>
  <si>
    <t>2.</t>
  </si>
  <si>
    <t>wskazanie okresu objętego sprawozdaniem</t>
  </si>
  <si>
    <t>3.</t>
  </si>
  <si>
    <t>wskazanie, że sprawozdanie finansowe zawiera dane łączne</t>
  </si>
  <si>
    <t>4.</t>
  </si>
  <si>
    <t>omówienie przyjętych zasad (polityki) rachunkowości, w tym metod wyceny aktywów i pasywów (także amortyzacji)</t>
  </si>
  <si>
    <t>5.</t>
  </si>
  <si>
    <t>inne informacje</t>
  </si>
  <si>
    <t>II.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</si>
  <si>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dotychczasowej amortyzacji lub umorzenia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</si>
  <si>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</si>
  <si>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</si>
  <si>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</si>
  <si>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1.5</t>
  </si>
  <si>
    <t>wartość nieamortyzowanych lub nieumarzanych przez jednostkę środków trwałych, używanych na podstawie umów najmu, dzierżawy i innych umów, w tym z tytułu umów leasingu</t>
  </si>
  <si>
    <t>1.6</t>
  </si>
  <si>
    <t>liczbę oraz wartość posiadanych papierów wartościowych, w tym akcji i udziałów oraz dłużnych papierów wartościowych</t>
  </si>
  <si>
    <t>1.7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</si>
  <si>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</si>
  <si>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1.8</t>
  </si>
  <si>
    <t>dane o stanie rezerw według celu ich utworzenia na początek roku obrotowego, zwiększeniach, wykorzystaniu, rozwiązaniu i stanie końcowym</t>
  </si>
  <si>
    <t>1.9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</si>
  <si>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</si>
  <si>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</si>
  <si>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</si>
  <si>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</si>
  <si>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</si>
  <si>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</si>
  <si>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</si>
  <si>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t>1.10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</si>
  <si>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</si>
  <si>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</t>
  </si>
  <si>
    <t>łączną kwotę zobowiązań zabezpieczonych na majątku jednostki ze wskazaniem charakteru i formy tych zabezpieczeń</t>
  </si>
  <si>
    <t>1.12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</si>
  <si>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</si>
  <si>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</si>
  <si>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</si>
  <si>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</t>
  </si>
  <si>
    <t>łączną kwotę otrzymanych przez jednostkę gwarancji i poręczeń niewykazanych w bilansie</t>
  </si>
  <si>
    <t>1.15</t>
  </si>
  <si>
    <t>kwotę wypłaconych środków pieniężnych na świadczenia pracownicze</t>
  </si>
  <si>
    <t>1.16</t>
  </si>
  <si>
    <t>2.1</t>
  </si>
  <si>
    <t>wysokość odpisów aktualizujących wartość zapasów</t>
  </si>
  <si>
    <t>2.2</t>
  </si>
  <si>
    <t>koszt wytworzenia środków trwałych w budowie, w tym odsetki oraz różnice kursowe, które powiększyły koszt wytworzenia środków trwałych w budowie w roku obrotowym</t>
  </si>
  <si>
    <t>2.3</t>
  </si>
  <si>
    <t>2.4</t>
  </si>
  <si>
    <t>2.5</t>
  </si>
  <si>
    <t>informację o kwocie należności z tytułu podatków realizowanych przez organy podatkowe podległe ministrowi właściwemu do spraw finansów publicznych wykazywanych w sprawozdaniu z wykonania planu dochodów budżetowych</t>
  </si>
  <si>
    <t>Inne informacje niż wymienione powyżej, jeżeli mogłyby w istotny sposób wpłynąć na ocenę sytuacji majątkowej i finansowej oraz wynik finansowy jednostki</t>
  </si>
  <si>
    <t>Lp.</t>
  </si>
  <si>
    <t>1.1.1</t>
  </si>
  <si>
    <t>Budynki, lokale i obiekty inżynierii lądowej i wodnej</t>
  </si>
  <si>
    <t>Środki transportu</t>
  </si>
  <si>
    <t>Stan na początek roku</t>
  </si>
  <si>
    <t>Stan na koniec roku</t>
  </si>
  <si>
    <t>Specyfikacja</t>
  </si>
  <si>
    <t>Wartość prezentowana w bilansie                                         (w złotych i groszach)</t>
  </si>
  <si>
    <t>SUMA</t>
  </si>
  <si>
    <t>Długoterminowe aktywa niefinansowe, w tym:</t>
  </si>
  <si>
    <t>Środków trwałych, w tym:</t>
  </si>
  <si>
    <t>Wartości niematerialnych i prawnych</t>
  </si>
  <si>
    <t>Środków trwałych w budowie</t>
  </si>
  <si>
    <t>Długoterminowe aktywa finansowe, w tym:</t>
  </si>
  <si>
    <t>Papiery wartościowe</t>
  </si>
  <si>
    <t>Stan na dzień bilansowy</t>
  </si>
  <si>
    <t>Wartość</t>
  </si>
  <si>
    <t>Ilość</t>
  </si>
  <si>
    <t>długoterminowe</t>
  </si>
  <si>
    <t>krótkoterminowe</t>
  </si>
  <si>
    <t>Zmniejszenia</t>
  </si>
  <si>
    <t>Zwiększenia</t>
  </si>
  <si>
    <t>I.1</t>
  </si>
  <si>
    <t>I.2</t>
  </si>
  <si>
    <t>Zwiększenia w roku obrotowym</t>
  </si>
  <si>
    <t>Wykorzystanie</t>
  </si>
  <si>
    <t>Rozwiązanie</t>
  </si>
  <si>
    <t>Należności długoterminowe</t>
  </si>
  <si>
    <t>Należności krótkoterminowe, z tego:</t>
  </si>
  <si>
    <t>pozostałe należności, w tym z tytułu podatków</t>
  </si>
  <si>
    <t>Należności finansowe budżetu z tytułu udzielonych pożyczek wskazanych w bilansie z wykonania budżetu</t>
  </si>
  <si>
    <t>należności od budżetów</t>
  </si>
  <si>
    <t>należności z tytułu dostaw i usług</t>
  </si>
  <si>
    <t>I.3</t>
  </si>
  <si>
    <t>I.4</t>
  </si>
  <si>
    <t>I.5</t>
  </si>
  <si>
    <t>Rezerwy według celu ich utworzenia</t>
  </si>
  <si>
    <t>Rezerwy na zobowiązania, z tego:</t>
  </si>
  <si>
    <t>na sprawy sądowe</t>
  </si>
  <si>
    <t>na kary</t>
  </si>
  <si>
    <t>inne</t>
  </si>
  <si>
    <t>na koszty likwidacji szkód ubezpieczeniowych</t>
  </si>
  <si>
    <t>na koszty likwidacji szkód środowisku naturalnemu</t>
  </si>
  <si>
    <t>Kwota (w złotych i groszach)</t>
  </si>
  <si>
    <t>Hipoteka</t>
  </si>
  <si>
    <t>Zastaw</t>
  </si>
  <si>
    <t>Kaucja pieniężna</t>
  </si>
  <si>
    <t>Weksel własny (in blanco)</t>
  </si>
  <si>
    <t xml:space="preserve">Rodzaje zabezpieczeń </t>
  </si>
  <si>
    <t>Stan na koniec roku obrotowego</t>
  </si>
  <si>
    <t>LP.</t>
  </si>
  <si>
    <t>Wyszczególnienie</t>
  </si>
  <si>
    <t>Kwota wypłaconych świadczeń pracowniczych (w złotych i groszach)</t>
  </si>
  <si>
    <t>Nagrody jubileuszowe</t>
  </si>
  <si>
    <t>Odprawy pośmiertne</t>
  </si>
  <si>
    <t>Ekwiwalenty za urlop</t>
  </si>
  <si>
    <t>rozwiązanie</t>
  </si>
  <si>
    <t>Zapasy</t>
  </si>
  <si>
    <t>Półprodukty i produkty w toku</t>
  </si>
  <si>
    <t>Towary</t>
  </si>
  <si>
    <t>w tym:</t>
  </si>
  <si>
    <t>koszt odsetek</t>
  </si>
  <si>
    <t>koszt różnic kursowych</t>
  </si>
  <si>
    <t>Przychody:</t>
  </si>
  <si>
    <t>Koszty:</t>
  </si>
  <si>
    <t>Wartość gruntów (w złotych i groszach)</t>
  </si>
  <si>
    <t>w złotych i groszach</t>
  </si>
  <si>
    <t>Dodatkowe informacje i objaśnienia obejmują w szczególności:</t>
  </si>
  <si>
    <t>Wartość odpisów aktualizujących                                       dokonanych w trakcie roku obrotowego                                         (w złotych i groszach)</t>
  </si>
  <si>
    <t>gruntów oddanych w użytkowanie wieczyste</t>
  </si>
  <si>
    <t>Kwota zobowiązań zabezpieczonych na majątku jednostki (w złotych i groszach)</t>
  </si>
  <si>
    <t>1</t>
  </si>
  <si>
    <t>2</t>
  </si>
  <si>
    <t>3</t>
  </si>
  <si>
    <t>4</t>
  </si>
  <si>
    <t>5</t>
  </si>
  <si>
    <t>Tytuł</t>
  </si>
  <si>
    <t>Grunty (w tym prawo wieczystego  użytkowania)</t>
  </si>
  <si>
    <t>Budynki, lokale        i obiekty inżynierii lądowej i wodnej</t>
  </si>
  <si>
    <t>Inne środki trwałe (w tym dobra kultury)</t>
  </si>
  <si>
    <t>Razem środki trwałe (3+4+5+6+7)</t>
  </si>
  <si>
    <t>Wartości niematerialne  i prawne</t>
  </si>
  <si>
    <t>Zwiększenia wartości początkowej</t>
  </si>
  <si>
    <t>nadwyżki inwentaryzacyjne</t>
  </si>
  <si>
    <t>aktualizacja wyceny</t>
  </si>
  <si>
    <t>sprzedaż</t>
  </si>
  <si>
    <t>nieodpłatne przekazanie</t>
  </si>
  <si>
    <t>likwidacja</t>
  </si>
  <si>
    <t>wniesienie aportem do spółki</t>
  </si>
  <si>
    <t>niedobory inwentaryzacyjne</t>
  </si>
  <si>
    <t>utrata przydatności gospodarczej</t>
  </si>
  <si>
    <t>6</t>
  </si>
  <si>
    <t>Zwiększenia umorzeń</t>
  </si>
  <si>
    <t>7</t>
  </si>
  <si>
    <t>umorzenie sprzedanych składników aktywów</t>
  </si>
  <si>
    <t>umorzenie nieodpłatnie przekazanych składników aktywów</t>
  </si>
  <si>
    <t>umorzenie składników aktywów stanowiących niedobory</t>
  </si>
  <si>
    <t>umorzenie składników aktywów  wniesionych aportem do spółki</t>
  </si>
  <si>
    <t>umorzenie składników aktywów aktualizowanych</t>
  </si>
  <si>
    <t>umorzenie składników aktywów, które utraciły przydatność gospodarczą</t>
  </si>
  <si>
    <t>8</t>
  </si>
  <si>
    <t>9</t>
  </si>
  <si>
    <t>10</t>
  </si>
  <si>
    <t>Zmniejszenia umorzeń</t>
  </si>
  <si>
    <t>Razem</t>
  </si>
  <si>
    <t>Stan na początek roku obrotowego</t>
  </si>
  <si>
    <t>Grupa według KŚT</t>
  </si>
  <si>
    <t>Zmiany w trakcie roku obrotowego</t>
  </si>
  <si>
    <t>zwiększenia</t>
  </si>
  <si>
    <t>zmniejszenia</t>
  </si>
  <si>
    <t>Rodzaj należności</t>
  </si>
  <si>
    <t>Zmiany stanu odpisów w ciągu roku obrotowego</t>
  </si>
  <si>
    <t>wykorzystanie</t>
  </si>
  <si>
    <t>Urządzenia techniczne             i maszyny</t>
  </si>
  <si>
    <t>Należności jednostek i samorządowego zakładu budżetowego</t>
  </si>
  <si>
    <t>należności z tytułu ubezpieczeń społecznych                     i innych świadczeń</t>
  </si>
  <si>
    <t>Odpisy aktualizujące zapasy według pozycji bilansowych</t>
  </si>
  <si>
    <t>Materiały</t>
  </si>
  <si>
    <t>Produkty gotowe</t>
  </si>
  <si>
    <t>1.2.1</t>
  </si>
  <si>
    <t>1.2.2</t>
  </si>
  <si>
    <t>1.2.3</t>
  </si>
  <si>
    <t>1.2.4</t>
  </si>
  <si>
    <t>Odprawy emerytalne i rentowe</t>
  </si>
  <si>
    <t>Inne (w zakresie funduszu płac)*</t>
  </si>
  <si>
    <t>Jednostka nie zawarła umów leasingu.</t>
  </si>
  <si>
    <t>Zwiększenia            w roku obrotowym</t>
  </si>
  <si>
    <t>Grunty (w tym prawo wieczystego użytkowania)</t>
  </si>
  <si>
    <t>Wartości niematerialne i prawne</t>
  </si>
  <si>
    <t>Urządzenia techniczne i maszyny</t>
  </si>
  <si>
    <t>Nazwa składnika aktywów według układu w bilansie</t>
  </si>
  <si>
    <t>Zmniejszenia wartości początkowej</t>
  </si>
  <si>
    <t>Stan na koniec roku obrotowego (3+4+5)</t>
  </si>
  <si>
    <t xml:space="preserve">*) np.: odprawa z tytułu rozwiązania umowy o pracę z przyczyn nie dotyczących pracownika, odszkodowanie za skrócony okres wypowiedzenia, odprawy wypłacane funkcjonariuszom w związku ze zwolnieniem ze służby, jednorazowe odszkodowanie wypłacane w związku z doznaniem stałego lub długotrwałego uszczerbku na zdrowiu albo ze śmiercią lub utratą mienia, nagrody i zapomogi dla funkcjonariuszy, pozostałe należności wypłacane funkcjonariuszom – rekompensaty wypłacane funkcjonariuszom za przedłużony czas służby, świadczenia pieniężne wypłacane przez okres roku funkcjonariuszom zwolnionym ze służby, zasiłki na zagospodarowanie dla pracowników pedagogicznych, odprawy z KN dla pracowników pedagogicznych z tego: zasiłki na zagospodarowanie, odprawy z KN i ekwiwalenty za urlopy dla pracowników pedagogicznych, ekwiwalenty za urlopy dla pracowników administracji i obsługi.
</t>
  </si>
  <si>
    <t>Koszt środków trwałych w budowie w ciągu roku obrotowego</t>
  </si>
  <si>
    <t>Udziałów i akcji</t>
  </si>
  <si>
    <t>rok - miesiąc - dzień</t>
  </si>
  <si>
    <t xml:space="preserve">                       zakładu budżetowego /</t>
  </si>
  <si>
    <t>1. Akcje i udziały</t>
  </si>
  <si>
    <t>2. Inne papiery wartościowe</t>
  </si>
  <si>
    <t>Odszkodowania</t>
  </si>
  <si>
    <t>Kary</t>
  </si>
  <si>
    <t>Darowizny</t>
  </si>
  <si>
    <t>Pozostałe</t>
  </si>
  <si>
    <t>Gwarancje należytego wykonania umowy, z tytułu wad i usterek oraz przetargowe</t>
  </si>
  <si>
    <t>wykazana w bilansie *</t>
  </si>
  <si>
    <t>nabycie (z zakupu)</t>
  </si>
  <si>
    <t>nabycie (przemieszczenie wewnętrzne ze środków trwałych w budowie)</t>
  </si>
  <si>
    <t>nieodpłatne otrzymanie (na podstawie dowodu OT)</t>
  </si>
  <si>
    <t>nieodpłatne otrzymanie (na podstawie dowodu PT)</t>
  </si>
  <si>
    <t>inne zwiększenia</t>
  </si>
  <si>
    <t>inne zmniejszenia</t>
  </si>
  <si>
    <t>amortyzacja okresu bieżącego</t>
  </si>
  <si>
    <t>umorzenie zlikwidowanych składników aktywów</t>
  </si>
  <si>
    <t>a) środki trwałe (w tym dobra kultury) oraz wartości niematerialne i prawne, które są umarzane stopniowo</t>
  </si>
  <si>
    <t>b) środki trwałe oraz wartości niematerialne i prawne, które są umarzane jednorazowo w miesiącu przyjęcia do używania</t>
  </si>
  <si>
    <t>Inne środki trwałe</t>
  </si>
  <si>
    <t>Urządzenia techniczne                     i maszyny</t>
  </si>
  <si>
    <t>Budynki, lokale        i obiekty inżynierii lądowej                  i wodnej</t>
  </si>
  <si>
    <t>nabycie (przemieszczenie wewnętrzne ze środków trwałych w budowie - pierwsze wyposażenie)</t>
  </si>
  <si>
    <t>*) Zobowiązania finansowe z tytułu kredytów i pożyczek zabezpieczone wekslami własnymi (in blanco) wg stanu na dzień 31.12. ………. r. stanowią kwotę ……………….. zł, w tym odsetki stanowią kwotę ……………….. zł.</t>
  </si>
  <si>
    <t>……………………………………………………</t>
  </si>
  <si>
    <t>Nie dotyczy jednostki budżetowej/zakładu budżetowego.</t>
  </si>
  <si>
    <t>Uwaga: należy wykazać wartość w złotych i groszach</t>
  </si>
  <si>
    <t>Uwaga: dane wykazuje Urząd</t>
  </si>
  <si>
    <t>Załącznik nr 14</t>
  </si>
  <si>
    <t>Prezydenta Miasta Lublin</t>
  </si>
  <si>
    <t xml:space="preserve"> Kierownik jednostki budżetowej /samorządowego</t>
  </si>
  <si>
    <t xml:space="preserve">         dyrektor komórki organizacyjnej Urzędu</t>
  </si>
  <si>
    <t>Główny księgowy jednostki budżetowej / samorządowego</t>
  </si>
  <si>
    <t xml:space="preserve">    zakładu budżetowego / kierownik referatu w komórce</t>
  </si>
  <si>
    <t xml:space="preserve">                             organizacyjnej Urzędu</t>
  </si>
  <si>
    <t>Nie dotyczy jednostkowych informacji dodatkowych .</t>
  </si>
  <si>
    <t>wg ceny nabycia</t>
  </si>
  <si>
    <t>Uwaga: należy podać inne niezbędne informacje, w tym wyjaśnienia przyczyny i skutki (liczbowo) niezastosowania określonego przepisu ustawy, np.: informację o dofinansowaniu do zadań ustawowo zleconych gminie i zadań z zakresu administracji rządowej wykonywanych przez powiat</t>
  </si>
  <si>
    <t>Nie dotyczy jednostkowych informacji dodatkowych, z wyjątkiem zakładu budżetowego.</t>
  </si>
  <si>
    <t>Uwaga: samorządowy zakład budżetowy powinien zaprezentować ujęcie przekazanej nadwyżki do budżetu, tj. różnicę między wynikiem finansowym z bilansu, rachunku zysków i strat a zmianami w funduszu</t>
  </si>
  <si>
    <t>Dom Pomocy Społecznej  im. Św. Jana Pawła II</t>
  </si>
  <si>
    <t>Miasto Lublin</t>
  </si>
  <si>
    <t>20-577 Lublin ul. Ametystowa 22</t>
  </si>
  <si>
    <t>Dom jest jednostką organizacyjną Gminy Lublin - miasta na prawach powiatu, jednostka pomocy społecznej o zasięgu ponadgminnym, udzielającą świadczeń niepieniężnych pobytu i usług w rozumieniu przepisów ustawy i pomocy społecznej</t>
  </si>
  <si>
    <t>Razem środki trwałe (3+4+5+6)</t>
  </si>
  <si>
    <t xml:space="preserve">kwotę i charakter poszczególnych pozycji przychodów lub kosztów o nadzwyczajnej wartości lub które wystąpiły incydentalnie: </t>
  </si>
  <si>
    <t>Załącznik nr 1 do zarządzenia nr 175/1/2020 Prezydenta Miasta Lublin z dnia 31 stycznia 2020 r.</t>
  </si>
  <si>
    <t>do zarządzenia nr 74/5/2018</t>
  </si>
  <si>
    <t>z dnia 21 maja 2018 r.</t>
  </si>
  <si>
    <t>INFORMACJA DODATKOWA                                                                                                                                                                                                                                                                              do sprawozdania finansowego za    2021    rok</t>
  </si>
  <si>
    <t>Wyłączenia wzajemnych rozliczeń pomiedzy samorzadowymi jednostkami budżetowymi i samorządowym zakładem budżetowym w: bilansie (należności i zobowiązania) stanowią kwotę 583,66 zł, rachunku zysków i strat: przychody na kwotę .............................. zł i koszty na kwotę 401.868,81 zł, zestawieniu zmian w funduszu: zwiększenie na kwotę .............................. zł i zmniejszenie na kwotę .............................. zł oraz w informacji dodatkowej: nieodpłatnie otrzymane i nieodpłatnie przekazane środki trwałe stanowią kwotę .............................. zł i umorzenia na kwotę ............................... zł.</t>
  </si>
  <si>
    <t>Wartość początkowa - stan na 01.01. 2021 r.</t>
  </si>
  <si>
    <t>Wartość początkowa (1+2-3)                                       - stan na 31.12. 2021 r.</t>
  </si>
  <si>
    <t>Stan umorzeń na 01.01.2021 r.</t>
  </si>
  <si>
    <t>Stan umorzeń (5+6-7) na dzień  31.12. 2021 r.</t>
  </si>
  <si>
    <t>Wartość netto (1-5) na 01.01. 2021 r.</t>
  </si>
  <si>
    <t>Wartość netto (4-8) na 31.12. 2021 r.</t>
  </si>
  <si>
    <t>Wartość początkowa - stan na 01.01.2021 r.</t>
  </si>
  <si>
    <t>Stan umorzeń na 01.01. 2021 r.</t>
  </si>
  <si>
    <t>…2022-03-28……</t>
  </si>
  <si>
    <r>
      <t>Roczne sprawozdanie finansowe jednostki budżetowej/</t>
    </r>
    <r>
      <rPr>
        <strike/>
        <sz val="16"/>
        <color indexed="8"/>
        <rFont val="Arial"/>
        <family val="2"/>
      </rPr>
      <t>zakładu budżetowego</t>
    </r>
    <r>
      <rPr>
        <sz val="16"/>
        <color indexed="8"/>
        <rFont val="Arial"/>
        <family val="2"/>
      </rPr>
      <t xml:space="preserve"> zostało sporzadzone za 2021 rok</t>
    </r>
  </si>
  <si>
    <r>
      <t>Powierzchnia gruntów (w m</t>
    </r>
    <r>
      <rPr>
        <vertAlign val="superscript"/>
        <sz val="16"/>
        <color indexed="8"/>
        <rFont val="Arial"/>
        <family val="2"/>
      </rPr>
      <t>2</t>
    </r>
    <r>
      <rPr>
        <sz val="16"/>
        <color indexed="8"/>
        <rFont val="Arial"/>
        <family val="2"/>
      </rPr>
      <t>)</t>
    </r>
  </si>
  <si>
    <t xml:space="preserve"> *) łączna wartość odpisów aktualizujących długoterminowe aktywa finansowe wynosi ………………………... 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</si>
</sst>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63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Arial"/>
      <family val="2"/>
    </font>
    <font>
      <strike/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6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6"/>
      <color theme="1"/>
      <name val="Arial CE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8" fillId="16" borderId="11" xfId="0" applyNumberFormat="1" applyFont="1" applyFill="1" applyBorder="1" applyAlignment="1">
      <alignment vertical="center"/>
    </xf>
    <xf numFmtId="49" fontId="55" fillId="0" borderId="12" xfId="0" applyNumberFormat="1" applyFont="1" applyBorder="1" applyAlignment="1">
      <alignment vertical="center"/>
    </xf>
    <xf numFmtId="49" fontId="55" fillId="4" borderId="12" xfId="0" applyNumberFormat="1" applyFont="1" applyFill="1" applyBorder="1" applyAlignment="1">
      <alignment vertical="center"/>
    </xf>
    <xf numFmtId="49" fontId="55" fillId="0" borderId="12" xfId="0" applyNumberFormat="1" applyFont="1" applyFill="1" applyBorder="1" applyAlignment="1">
      <alignment vertical="center"/>
    </xf>
    <xf numFmtId="49" fontId="58" fillId="16" borderId="12" xfId="0" applyNumberFormat="1" applyFont="1" applyFill="1" applyBorder="1" applyAlignment="1">
      <alignment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vertical="center"/>
    </xf>
    <xf numFmtId="49" fontId="59" fillId="0" borderId="14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/>
    </xf>
    <xf numFmtId="49" fontId="55" fillId="0" borderId="15" xfId="0" applyNumberFormat="1" applyFont="1" applyBorder="1" applyAlignment="1">
      <alignment horizontal="center" vertical="center"/>
    </xf>
    <xf numFmtId="49" fontId="55" fillId="0" borderId="15" xfId="0" applyNumberFormat="1" applyFont="1" applyBorder="1" applyAlignment="1">
      <alignment horizontal="right" vertical="center"/>
    </xf>
    <xf numFmtId="49" fontId="59" fillId="0" borderId="12" xfId="0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4" fontId="57" fillId="0" borderId="10" xfId="0" applyNumberFormat="1" applyFont="1" applyBorder="1" applyAlignment="1">
      <alignment vertical="center"/>
    </xf>
    <xf numFmtId="4" fontId="55" fillId="0" borderId="10" xfId="0" applyNumberFormat="1" applyFont="1" applyBorder="1" applyAlignment="1">
      <alignment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vertical="center"/>
    </xf>
    <xf numFmtId="49" fontId="55" fillId="0" borderId="17" xfId="0" applyNumberFormat="1" applyFont="1" applyFill="1" applyBorder="1" applyAlignment="1">
      <alignment vertical="center"/>
    </xf>
    <xf numFmtId="0" fontId="55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right" vertical="center"/>
    </xf>
    <xf numFmtId="49" fontId="55" fillId="0" borderId="15" xfId="0" applyNumberFormat="1" applyFont="1" applyFill="1" applyBorder="1" applyAlignment="1">
      <alignment horizontal="right" vertical="center"/>
    </xf>
    <xf numFmtId="49" fontId="55" fillId="0" borderId="18" xfId="0" applyNumberFormat="1" applyFont="1" applyFill="1" applyBorder="1" applyAlignment="1">
      <alignment vertical="center"/>
    </xf>
    <xf numFmtId="49" fontId="55" fillId="0" borderId="19" xfId="0" applyNumberFormat="1" applyFont="1" applyBorder="1" applyAlignment="1">
      <alignment vertical="center"/>
    </xf>
    <xf numFmtId="49" fontId="55" fillId="0" borderId="0" xfId="0" applyNumberFormat="1" applyFont="1" applyBorder="1" applyAlignment="1">
      <alignment vertical="center"/>
    </xf>
    <xf numFmtId="49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 vertical="center"/>
    </xf>
    <xf numFmtId="0" fontId="61" fillId="0" borderId="0" xfId="0" applyFont="1" applyAlignment="1">
      <alignment/>
    </xf>
    <xf numFmtId="0" fontId="55" fillId="0" borderId="17" xfId="0" applyFont="1" applyFill="1" applyBorder="1" applyAlignment="1">
      <alignment horizontal="left" vertical="center" wrapText="1"/>
    </xf>
    <xf numFmtId="4" fontId="55" fillId="0" borderId="20" xfId="0" applyNumberFormat="1" applyFont="1" applyFill="1" applyBorder="1" applyAlignment="1">
      <alignment horizontal="right" vertical="center"/>
    </xf>
    <xf numFmtId="4" fontId="55" fillId="0" borderId="16" xfId="0" applyNumberFormat="1" applyFont="1" applyFill="1" applyBorder="1" applyAlignment="1">
      <alignment horizontal="right" vertical="center"/>
    </xf>
    <xf numFmtId="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  <xf numFmtId="4" fontId="55" fillId="0" borderId="21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4" fontId="55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8" fillId="0" borderId="23" xfId="0" applyFont="1" applyBorder="1" applyAlignment="1">
      <alignment horizontal="center" vertical="center" wrapText="1"/>
    </xf>
    <xf numFmtId="0" fontId="58" fillId="16" borderId="24" xfId="0" applyFont="1" applyFill="1" applyBorder="1" applyAlignment="1">
      <alignment horizontal="left" vertical="center"/>
    </xf>
    <xf numFmtId="0" fontId="58" fillId="16" borderId="25" xfId="0" applyFont="1" applyFill="1" applyBorder="1" applyAlignment="1">
      <alignment horizontal="left" vertical="center"/>
    </xf>
    <xf numFmtId="0" fontId="58" fillId="16" borderId="26" xfId="0" applyFont="1" applyFill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4" borderId="17" xfId="0" applyFont="1" applyFill="1" applyBorder="1" applyAlignment="1">
      <alignment horizontal="left" vertical="center"/>
    </xf>
    <xf numFmtId="0" fontId="55" fillId="4" borderId="21" xfId="0" applyFont="1" applyFill="1" applyBorder="1" applyAlignment="1">
      <alignment horizontal="left" vertical="center"/>
    </xf>
    <xf numFmtId="0" fontId="55" fillId="4" borderId="22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4" borderId="17" xfId="0" applyFont="1" applyFill="1" applyBorder="1" applyAlignment="1">
      <alignment horizontal="left" vertical="center" wrapText="1"/>
    </xf>
    <xf numFmtId="0" fontId="55" fillId="4" borderId="21" xfId="0" applyFont="1" applyFill="1" applyBorder="1" applyAlignment="1">
      <alignment horizontal="left" vertical="center" wrapText="1"/>
    </xf>
    <xf numFmtId="0" fontId="55" fillId="4" borderId="22" xfId="0" applyFont="1" applyFill="1" applyBorder="1" applyAlignment="1">
      <alignment horizontal="left" vertical="center" wrapText="1"/>
    </xf>
    <xf numFmtId="0" fontId="58" fillId="16" borderId="17" xfId="0" applyFont="1" applyFill="1" applyBorder="1" applyAlignment="1">
      <alignment horizontal="left" vertical="center"/>
    </xf>
    <xf numFmtId="0" fontId="58" fillId="16" borderId="21" xfId="0" applyFont="1" applyFill="1" applyBorder="1" applyAlignment="1">
      <alignment horizontal="left" vertical="center"/>
    </xf>
    <xf numFmtId="0" fontId="58" fillId="16" borderId="22" xfId="0" applyFont="1" applyFill="1" applyBorder="1" applyAlignment="1">
      <alignment horizontal="left" vertical="center"/>
    </xf>
    <xf numFmtId="49" fontId="55" fillId="0" borderId="27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49" fontId="55" fillId="0" borderId="28" xfId="0" applyNumberFormat="1" applyFont="1" applyFill="1" applyBorder="1" applyAlignment="1">
      <alignment horizontal="center" vertical="center"/>
    </xf>
    <xf numFmtId="49" fontId="55" fillId="0" borderId="29" xfId="0" applyNumberFormat="1" applyFont="1" applyFill="1" applyBorder="1" applyAlignment="1">
      <alignment horizontal="center" vertical="center"/>
    </xf>
    <xf numFmtId="49" fontId="55" fillId="0" borderId="21" xfId="0" applyNumberFormat="1" applyFont="1" applyFill="1" applyBorder="1" applyAlignment="1">
      <alignment horizontal="center" vertical="center"/>
    </xf>
    <xf numFmtId="49" fontId="55" fillId="0" borderId="22" xfId="0" applyNumberFormat="1" applyFont="1" applyFill="1" applyBorder="1" applyAlignment="1">
      <alignment horizontal="center" vertical="center"/>
    </xf>
    <xf numFmtId="49" fontId="59" fillId="0" borderId="20" xfId="0" applyNumberFormat="1" applyFont="1" applyFill="1" applyBorder="1" applyAlignment="1">
      <alignment horizontal="center" vertical="center"/>
    </xf>
    <xf numFmtId="49" fontId="59" fillId="0" borderId="21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left" vertical="center"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20" xfId="0" applyNumberFormat="1" applyFont="1" applyFill="1" applyBorder="1" applyAlignment="1">
      <alignment horizontal="left" vertical="center"/>
    </xf>
    <xf numFmtId="49" fontId="55" fillId="0" borderId="21" xfId="0" applyNumberFormat="1" applyFont="1" applyFill="1" applyBorder="1" applyAlignment="1">
      <alignment horizontal="left" vertical="center"/>
    </xf>
    <xf numFmtId="49" fontId="55" fillId="0" borderId="16" xfId="0" applyNumberFormat="1" applyFont="1" applyFill="1" applyBorder="1" applyAlignment="1">
      <alignment horizontal="left" vertical="center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4" fontId="55" fillId="0" borderId="20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right" vertical="center"/>
    </xf>
    <xf numFmtId="49" fontId="55" fillId="0" borderId="21" xfId="0" applyNumberFormat="1" applyFont="1" applyBorder="1" applyAlignment="1">
      <alignment horizontal="right" vertical="center"/>
    </xf>
    <xf numFmtId="49" fontId="55" fillId="0" borderId="16" xfId="0" applyNumberFormat="1" applyFont="1" applyBorder="1" applyAlignment="1">
      <alignment horizontal="right" vertical="center"/>
    </xf>
    <xf numFmtId="0" fontId="55" fillId="0" borderId="17" xfId="0" applyFont="1" applyBorder="1" applyAlignment="1">
      <alignment horizontal="center" vertical="center"/>
    </xf>
    <xf numFmtId="4" fontId="55" fillId="0" borderId="17" xfId="0" applyNumberFormat="1" applyFont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right" vertical="center" wrapText="1"/>
    </xf>
    <xf numFmtId="0" fontId="55" fillId="0" borderId="17" xfId="0" applyFont="1" applyFill="1" applyBorder="1" applyAlignment="1">
      <alignment horizontal="right" vertical="center" wrapText="1"/>
    </xf>
    <xf numFmtId="0" fontId="55" fillId="0" borderId="21" xfId="0" applyFont="1" applyFill="1" applyBorder="1" applyAlignment="1">
      <alignment horizontal="right" vertical="center" wrapText="1"/>
    </xf>
    <xf numFmtId="0" fontId="55" fillId="0" borderId="22" xfId="0" applyFont="1" applyFill="1" applyBorder="1" applyAlignment="1">
      <alignment horizontal="right" vertical="center" wrapText="1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left" vertical="center"/>
    </xf>
    <xf numFmtId="0" fontId="55" fillId="0" borderId="41" xfId="0" applyFont="1" applyBorder="1" applyAlignment="1">
      <alignment horizontal="left" vertical="center"/>
    </xf>
    <xf numFmtId="0" fontId="55" fillId="0" borderId="42" xfId="0" applyFont="1" applyBorder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55" fillId="0" borderId="40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4" fontId="55" fillId="0" borderId="20" xfId="0" applyNumberFormat="1" applyFont="1" applyFill="1" applyBorder="1" applyAlignment="1">
      <alignment horizontal="center" vertical="center" wrapText="1"/>
    </xf>
    <xf numFmtId="4" fontId="55" fillId="0" borderId="21" xfId="0" applyNumberFormat="1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right" vertical="center"/>
    </xf>
    <xf numFmtId="0" fontId="55" fillId="0" borderId="21" xfId="0" applyFont="1" applyFill="1" applyBorder="1" applyAlignment="1">
      <alignment horizontal="right" vertical="center"/>
    </xf>
    <xf numFmtId="0" fontId="55" fillId="0" borderId="16" xfId="0" applyFont="1" applyFill="1" applyBorder="1" applyAlignment="1">
      <alignment horizontal="right" vertical="center"/>
    </xf>
    <xf numFmtId="49" fontId="55" fillId="0" borderId="17" xfId="0" applyNumberFormat="1" applyFont="1" applyFill="1" applyBorder="1" applyAlignment="1">
      <alignment horizontal="right" vertical="center"/>
    </xf>
    <xf numFmtId="49" fontId="55" fillId="0" borderId="21" xfId="0" applyNumberFormat="1" applyFont="1" applyFill="1" applyBorder="1" applyAlignment="1">
      <alignment horizontal="right" vertical="center"/>
    </xf>
    <xf numFmtId="49" fontId="55" fillId="0" borderId="22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4" fontId="55" fillId="0" borderId="10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4" fontId="55" fillId="0" borderId="17" xfId="0" applyNumberFormat="1" applyFont="1" applyBorder="1" applyAlignment="1">
      <alignment horizontal="center" vertical="center" wrapText="1"/>
    </xf>
    <xf numFmtId="4" fontId="55" fillId="0" borderId="21" xfId="0" applyNumberFormat="1" applyFont="1" applyBorder="1" applyAlignment="1">
      <alignment horizontal="center" vertical="center" wrapText="1"/>
    </xf>
    <xf numFmtId="4" fontId="55" fillId="0" borderId="22" xfId="0" applyNumberFormat="1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left" vertical="center" wrapText="1"/>
    </xf>
    <xf numFmtId="4" fontId="55" fillId="0" borderId="21" xfId="0" applyNumberFormat="1" applyFont="1" applyBorder="1" applyAlignment="1">
      <alignment horizontal="left" vertical="center" wrapText="1"/>
    </xf>
    <xf numFmtId="4" fontId="55" fillId="0" borderId="22" xfId="0" applyNumberFormat="1" applyFont="1" applyBorder="1" applyAlignment="1">
      <alignment horizontal="left" vertical="center" wrapText="1"/>
    </xf>
    <xf numFmtId="49" fontId="55" fillId="0" borderId="17" xfId="0" applyNumberFormat="1" applyFont="1" applyBorder="1" applyAlignment="1">
      <alignment horizontal="center" vertical="center"/>
    </xf>
    <xf numFmtId="49" fontId="55" fillId="0" borderId="21" xfId="0" applyNumberFormat="1" applyFont="1" applyBorder="1" applyAlignment="1">
      <alignment horizontal="center" vertical="center"/>
    </xf>
    <xf numFmtId="49" fontId="55" fillId="0" borderId="22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right" vertical="center"/>
    </xf>
    <xf numFmtId="0" fontId="55" fillId="0" borderId="21" xfId="0" applyFont="1" applyBorder="1" applyAlignment="1">
      <alignment horizontal="right" vertical="center"/>
    </xf>
    <xf numFmtId="0" fontId="55" fillId="0" borderId="16" xfId="0" applyFont="1" applyBorder="1" applyAlignment="1">
      <alignment horizontal="right" vertical="center"/>
    </xf>
    <xf numFmtId="0" fontId="55" fillId="0" borderId="31" xfId="0" applyFont="1" applyFill="1" applyBorder="1" applyAlignment="1">
      <alignment horizontal="center" wrapText="1"/>
    </xf>
    <xf numFmtId="0" fontId="55" fillId="0" borderId="44" xfId="0" applyFont="1" applyFill="1" applyBorder="1" applyAlignment="1">
      <alignment horizontal="center" wrapText="1"/>
    </xf>
    <xf numFmtId="4" fontId="55" fillId="0" borderId="17" xfId="0" applyNumberFormat="1" applyFont="1" applyFill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center" wrapText="1"/>
    </xf>
    <xf numFmtId="49" fontId="55" fillId="0" borderId="21" xfId="0" applyNumberFormat="1" applyFont="1" applyBorder="1" applyAlignment="1">
      <alignment horizontal="center" vertical="center" wrapText="1"/>
    </xf>
    <xf numFmtId="49" fontId="55" fillId="0" borderId="22" xfId="0" applyNumberFormat="1" applyFont="1" applyBorder="1" applyAlignment="1">
      <alignment horizontal="center" vertical="center" wrapText="1"/>
    </xf>
    <xf numFmtId="4" fontId="55" fillId="0" borderId="21" xfId="0" applyNumberFormat="1" applyFont="1" applyFill="1" applyBorder="1" applyAlignment="1">
      <alignment horizontal="center" vertical="center" wrapText="1"/>
    </xf>
    <xf numFmtId="4" fontId="55" fillId="0" borderId="22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left" vertical="center"/>
    </xf>
    <xf numFmtId="49" fontId="55" fillId="0" borderId="20" xfId="0" applyNumberFormat="1" applyFont="1" applyBorder="1" applyAlignment="1">
      <alignment horizontal="left" vertical="center"/>
    </xf>
    <xf numFmtId="49" fontId="55" fillId="0" borderId="21" xfId="0" applyNumberFormat="1" applyFont="1" applyBorder="1" applyAlignment="1">
      <alignment horizontal="left" vertical="center"/>
    </xf>
    <xf numFmtId="49" fontId="55" fillId="0" borderId="16" xfId="0" applyNumberFormat="1" applyFont="1" applyBorder="1" applyAlignment="1">
      <alignment horizontal="left" vertical="center"/>
    </xf>
    <xf numFmtId="2" fontId="55" fillId="0" borderId="17" xfId="0" applyNumberFormat="1" applyFont="1" applyBorder="1" applyAlignment="1">
      <alignment horizontal="left" vertical="top" wrapText="1"/>
    </xf>
    <xf numFmtId="2" fontId="55" fillId="0" borderId="21" xfId="0" applyNumberFormat="1" applyFont="1" applyBorder="1" applyAlignment="1">
      <alignment horizontal="left" vertical="top" wrapText="1"/>
    </xf>
    <xf numFmtId="2" fontId="55" fillId="0" borderId="22" xfId="0" applyNumberFormat="1" applyFont="1" applyBorder="1" applyAlignment="1">
      <alignment horizontal="left" vertical="top" wrapText="1"/>
    </xf>
    <xf numFmtId="0" fontId="55" fillId="0" borderId="17" xfId="0" applyNumberFormat="1" applyFont="1" applyBorder="1" applyAlignment="1">
      <alignment horizontal="left" vertical="center" wrapText="1"/>
    </xf>
    <xf numFmtId="0" fontId="55" fillId="0" borderId="21" xfId="0" applyNumberFormat="1" applyFont="1" applyBorder="1" applyAlignment="1">
      <alignment horizontal="left" vertical="center" wrapText="1"/>
    </xf>
    <xf numFmtId="0" fontId="55" fillId="0" borderId="22" xfId="0" applyNumberFormat="1" applyFont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22" xfId="0" applyNumberFormat="1" applyFont="1" applyFill="1" applyBorder="1" applyAlignment="1">
      <alignment horizontal="center" vertical="center"/>
    </xf>
    <xf numFmtId="0" fontId="55" fillId="0" borderId="40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55" fillId="0" borderId="20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/>
    </xf>
    <xf numFmtId="49" fontId="55" fillId="0" borderId="0" xfId="0" applyNumberFormat="1" applyFont="1" applyBorder="1" applyAlignment="1">
      <alignment horizontal="left" vertical="center"/>
    </xf>
    <xf numFmtId="0" fontId="55" fillId="0" borderId="45" xfId="0" applyFont="1" applyBorder="1" applyAlignment="1">
      <alignment horizontal="left" vertical="center" wrapText="1"/>
    </xf>
    <xf numFmtId="0" fontId="55" fillId="0" borderId="46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49" fontId="55" fillId="0" borderId="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44"/>
  <sheetViews>
    <sheetView tabSelected="1" view="pageBreakPreview" zoomScale="70" zoomScaleNormal="84" zoomScaleSheetLayoutView="70" zoomScalePageLayoutView="0" workbookViewId="0" topLeftCell="A172">
      <selection activeCell="G259" sqref="G259"/>
    </sheetView>
  </sheetViews>
  <sheetFormatPr defaultColWidth="9.00390625" defaultRowHeight="12.75"/>
  <cols>
    <col min="1" max="1" width="2.875" style="1" customWidth="1"/>
    <col min="2" max="2" width="7.125" style="1" customWidth="1"/>
    <col min="3" max="3" width="8.125" style="1" customWidth="1"/>
    <col min="4" max="4" width="30.00390625" style="1" customWidth="1"/>
    <col min="5" max="7" width="20.875" style="1" customWidth="1"/>
    <col min="8" max="8" width="26.75390625" style="1" customWidth="1"/>
    <col min="9" max="9" width="20.875" style="1" customWidth="1"/>
    <col min="10" max="10" width="22.625" style="1" customWidth="1"/>
    <col min="11" max="13" width="20.875" style="1" customWidth="1"/>
    <col min="14" max="14" width="7.375" style="1" customWidth="1"/>
    <col min="15" max="15" width="9.125" style="1" customWidth="1"/>
    <col min="16" max="16" width="16.75390625" style="1" customWidth="1"/>
    <col min="17" max="17" width="9.125" style="1" customWidth="1"/>
    <col min="18" max="18" width="18.75390625" style="1" customWidth="1"/>
    <col min="19" max="19" width="12.125" style="1" customWidth="1"/>
    <col min="20" max="20" width="15.125" style="1" customWidth="1"/>
    <col min="21" max="16384" width="9.125" style="1" customWidth="1"/>
  </cols>
  <sheetData>
    <row r="1" ht="12.75"/>
    <row r="2" spans="2:13" s="9" customFormat="1" ht="18">
      <c r="B2" s="68" t="s">
        <v>245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ht="12.75"/>
    <row r="4" ht="16.5" customHeight="1">
      <c r="L4" s="9" t="s">
        <v>227</v>
      </c>
    </row>
    <row r="5" ht="16.5" customHeight="1">
      <c r="L5" s="9" t="s">
        <v>246</v>
      </c>
    </row>
    <row r="6" ht="16.5" customHeight="1">
      <c r="L6" s="9" t="s">
        <v>228</v>
      </c>
    </row>
    <row r="7" spans="2:13" ht="16.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5" t="s">
        <v>247</v>
      </c>
      <c r="M7" s="14"/>
    </row>
    <row r="8" spans="2:13" ht="16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2:13" s="2" customFormat="1" ht="47.25" customHeight="1" thickBot="1">
      <c r="B9" s="69" t="s">
        <v>248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2:13" s="3" customFormat="1" ht="35.25" customHeight="1" thickTop="1">
      <c r="B10" s="16" t="s">
        <v>0</v>
      </c>
      <c r="C10" s="70" t="s">
        <v>1</v>
      </c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2:13" s="4" customFormat="1" ht="35.25" customHeight="1">
      <c r="B11" s="17" t="s">
        <v>2</v>
      </c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5"/>
    </row>
    <row r="12" spans="2:13" s="4" customFormat="1" ht="35.25" customHeight="1">
      <c r="B12" s="18" t="s">
        <v>3</v>
      </c>
      <c r="C12" s="76" t="s">
        <v>4</v>
      </c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2:13" s="5" customFormat="1" ht="35.25" customHeight="1">
      <c r="B13" s="19"/>
      <c r="C13" s="79" t="s">
        <v>239</v>
      </c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2:13" s="4" customFormat="1" ht="35.25" customHeight="1">
      <c r="B14" s="18" t="s">
        <v>5</v>
      </c>
      <c r="C14" s="76" t="s">
        <v>6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2:13" s="5" customFormat="1" ht="35.25" customHeight="1">
      <c r="B15" s="19"/>
      <c r="C15" s="79" t="s">
        <v>240</v>
      </c>
      <c r="D15" s="80"/>
      <c r="E15" s="80"/>
      <c r="F15" s="80"/>
      <c r="G15" s="80"/>
      <c r="H15" s="80"/>
      <c r="I15" s="80"/>
      <c r="J15" s="80"/>
      <c r="K15" s="80"/>
      <c r="L15" s="80"/>
      <c r="M15" s="81"/>
    </row>
    <row r="16" spans="2:13" s="4" customFormat="1" ht="35.25" customHeight="1">
      <c r="B16" s="18" t="s">
        <v>7</v>
      </c>
      <c r="C16" s="76" t="s">
        <v>8</v>
      </c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2:13" s="5" customFormat="1" ht="35.25" customHeight="1">
      <c r="B17" s="19"/>
      <c r="C17" s="79" t="s">
        <v>241</v>
      </c>
      <c r="D17" s="80"/>
      <c r="E17" s="80"/>
      <c r="F17" s="80"/>
      <c r="G17" s="80"/>
      <c r="H17" s="80"/>
      <c r="I17" s="80"/>
      <c r="J17" s="80"/>
      <c r="K17" s="80"/>
      <c r="L17" s="80"/>
      <c r="M17" s="81"/>
    </row>
    <row r="18" spans="2:13" s="4" customFormat="1" ht="35.25" customHeight="1">
      <c r="B18" s="18" t="s">
        <v>9</v>
      </c>
      <c r="C18" s="76" t="s">
        <v>10</v>
      </c>
      <c r="D18" s="77"/>
      <c r="E18" s="77"/>
      <c r="F18" s="77"/>
      <c r="G18" s="77"/>
      <c r="H18" s="77"/>
      <c r="I18" s="77"/>
      <c r="J18" s="77"/>
      <c r="K18" s="77"/>
      <c r="L18" s="77"/>
      <c r="M18" s="78"/>
    </row>
    <row r="19" spans="2:13" s="5" customFormat="1" ht="41.25" customHeight="1">
      <c r="B19" s="19"/>
      <c r="C19" s="57" t="s">
        <v>242</v>
      </c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2:13" s="4" customFormat="1" ht="35.25" customHeight="1">
      <c r="B20" s="18" t="s">
        <v>11</v>
      </c>
      <c r="C20" s="76" t="s">
        <v>12</v>
      </c>
      <c r="D20" s="77"/>
      <c r="E20" s="77"/>
      <c r="F20" s="77"/>
      <c r="G20" s="77"/>
      <c r="H20" s="77"/>
      <c r="I20" s="77"/>
      <c r="J20" s="77"/>
      <c r="K20" s="77"/>
      <c r="L20" s="77"/>
      <c r="M20" s="78"/>
    </row>
    <row r="21" spans="2:13" s="5" customFormat="1" ht="42.75" customHeight="1">
      <c r="B21" s="19"/>
      <c r="C21" s="84" t="s">
        <v>259</v>
      </c>
      <c r="D21" s="85"/>
      <c r="E21" s="85"/>
      <c r="F21" s="85"/>
      <c r="G21" s="85"/>
      <c r="H21" s="85"/>
      <c r="I21" s="85"/>
      <c r="J21" s="85"/>
      <c r="K21" s="85"/>
      <c r="L21" s="85"/>
      <c r="M21" s="86"/>
    </row>
    <row r="22" spans="2:13" s="4" customFormat="1" ht="35.25" customHeight="1">
      <c r="B22" s="18" t="s">
        <v>13</v>
      </c>
      <c r="C22" s="76" t="s">
        <v>14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2:13" s="4" customFormat="1" ht="48" customHeight="1">
      <c r="B23" s="17"/>
      <c r="C23" s="87" t="s">
        <v>234</v>
      </c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2:13" s="4" customFormat="1" ht="39.75" customHeight="1">
      <c r="B24" s="18" t="s">
        <v>15</v>
      </c>
      <c r="C24" s="90" t="s">
        <v>16</v>
      </c>
      <c r="D24" s="91"/>
      <c r="E24" s="91"/>
      <c r="F24" s="91"/>
      <c r="G24" s="91"/>
      <c r="H24" s="91"/>
      <c r="I24" s="91"/>
      <c r="J24" s="91"/>
      <c r="K24" s="91"/>
      <c r="L24" s="91"/>
      <c r="M24" s="92"/>
    </row>
    <row r="25" spans="2:13" s="5" customFormat="1" ht="96" customHeight="1">
      <c r="B25" s="19"/>
      <c r="C25" s="87" t="s">
        <v>237</v>
      </c>
      <c r="D25" s="88"/>
      <c r="E25" s="88"/>
      <c r="F25" s="88"/>
      <c r="G25" s="88"/>
      <c r="H25" s="88"/>
      <c r="I25" s="88"/>
      <c r="J25" s="88"/>
      <c r="K25" s="88"/>
      <c r="L25" s="88"/>
      <c r="M25" s="89"/>
    </row>
    <row r="26" spans="2:13" s="4" customFormat="1" ht="35.25" customHeight="1">
      <c r="B26" s="18" t="s">
        <v>17</v>
      </c>
      <c r="C26" s="76" t="s">
        <v>18</v>
      </c>
      <c r="D26" s="77"/>
      <c r="E26" s="77"/>
      <c r="F26" s="77"/>
      <c r="G26" s="77"/>
      <c r="H26" s="77"/>
      <c r="I26" s="77"/>
      <c r="J26" s="77"/>
      <c r="K26" s="77"/>
      <c r="L26" s="77"/>
      <c r="M26" s="78"/>
    </row>
    <row r="27" spans="2:13" s="5" customFormat="1" ht="87.75" customHeight="1">
      <c r="B27" s="19"/>
      <c r="C27" s="57" t="s">
        <v>249</v>
      </c>
      <c r="D27" s="82"/>
      <c r="E27" s="82"/>
      <c r="F27" s="82"/>
      <c r="G27" s="82"/>
      <c r="H27" s="82"/>
      <c r="I27" s="82"/>
      <c r="J27" s="82"/>
      <c r="K27" s="82"/>
      <c r="L27" s="82"/>
      <c r="M27" s="83"/>
    </row>
    <row r="28" spans="2:13" s="4" customFormat="1" ht="35.25" customHeight="1">
      <c r="B28" s="20" t="s">
        <v>19</v>
      </c>
      <c r="C28" s="93" t="s">
        <v>129</v>
      </c>
      <c r="D28" s="94"/>
      <c r="E28" s="94"/>
      <c r="F28" s="94"/>
      <c r="G28" s="94"/>
      <c r="H28" s="94"/>
      <c r="I28" s="94"/>
      <c r="J28" s="94"/>
      <c r="K28" s="94"/>
      <c r="L28" s="94"/>
      <c r="M28" s="95"/>
    </row>
    <row r="29" spans="2:13" s="4" customFormat="1" ht="35.25" customHeight="1">
      <c r="B29" s="17" t="s">
        <v>2</v>
      </c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5"/>
    </row>
    <row r="30" spans="2:13" s="4" customFormat="1" ht="100.5" customHeight="1">
      <c r="B30" s="18" t="s">
        <v>3</v>
      </c>
      <c r="C30" s="90" t="s">
        <v>20</v>
      </c>
      <c r="D30" s="91"/>
      <c r="E30" s="91"/>
      <c r="F30" s="91"/>
      <c r="G30" s="91"/>
      <c r="H30" s="91"/>
      <c r="I30" s="91"/>
      <c r="J30" s="91"/>
      <c r="K30" s="91"/>
      <c r="L30" s="91"/>
      <c r="M30" s="92"/>
    </row>
    <row r="31" spans="2:13" s="5" customFormat="1" ht="42" customHeight="1">
      <c r="B31" s="19"/>
      <c r="C31" s="57" t="s">
        <v>216</v>
      </c>
      <c r="D31" s="82"/>
      <c r="E31" s="82"/>
      <c r="F31" s="82"/>
      <c r="G31" s="82"/>
      <c r="H31" s="82"/>
      <c r="I31" s="82"/>
      <c r="J31" s="82"/>
      <c r="K31" s="82"/>
      <c r="L31" s="82"/>
      <c r="M31" s="83"/>
    </row>
    <row r="32" spans="2:13" s="5" customFormat="1" ht="20.25">
      <c r="B32" s="19"/>
      <c r="C32" s="96" t="s">
        <v>62</v>
      </c>
      <c r="D32" s="98" t="s">
        <v>138</v>
      </c>
      <c r="E32" s="98"/>
      <c r="F32" s="98"/>
      <c r="G32" s="100" t="s">
        <v>192</v>
      </c>
      <c r="H32" s="100"/>
      <c r="I32" s="100"/>
      <c r="J32" s="100"/>
      <c r="K32" s="100"/>
      <c r="L32" s="100"/>
      <c r="M32" s="101"/>
    </row>
    <row r="33" spans="2:13" s="5" customFormat="1" ht="91.5" customHeight="1">
      <c r="B33" s="19"/>
      <c r="C33" s="97"/>
      <c r="D33" s="99"/>
      <c r="E33" s="99"/>
      <c r="F33" s="99"/>
      <c r="G33" s="21" t="s">
        <v>139</v>
      </c>
      <c r="H33" s="13" t="s">
        <v>140</v>
      </c>
      <c r="I33" s="13" t="s">
        <v>175</v>
      </c>
      <c r="J33" s="13" t="s">
        <v>65</v>
      </c>
      <c r="K33" s="13" t="s">
        <v>141</v>
      </c>
      <c r="L33" s="13" t="s">
        <v>142</v>
      </c>
      <c r="M33" s="22" t="s">
        <v>143</v>
      </c>
    </row>
    <row r="34" spans="2:13" s="6" customFormat="1" ht="24" customHeight="1">
      <c r="B34" s="23"/>
      <c r="C34" s="24" t="s">
        <v>133</v>
      </c>
      <c r="D34" s="102" t="s">
        <v>134</v>
      </c>
      <c r="E34" s="103"/>
      <c r="F34" s="104"/>
      <c r="G34" s="25" t="s">
        <v>135</v>
      </c>
      <c r="H34" s="26">
        <v>4</v>
      </c>
      <c r="I34" s="26">
        <v>5</v>
      </c>
      <c r="J34" s="26">
        <v>6</v>
      </c>
      <c r="K34" s="26">
        <v>7</v>
      </c>
      <c r="L34" s="26">
        <v>8</v>
      </c>
      <c r="M34" s="27">
        <v>9</v>
      </c>
    </row>
    <row r="35" spans="2:13" s="5" customFormat="1" ht="35.25" customHeight="1">
      <c r="B35" s="19"/>
      <c r="C35" s="28" t="s">
        <v>133</v>
      </c>
      <c r="D35" s="105" t="s">
        <v>250</v>
      </c>
      <c r="E35" s="105"/>
      <c r="F35" s="105"/>
      <c r="G35" s="12">
        <v>762364.8</v>
      </c>
      <c r="H35" s="12">
        <v>9890726.68</v>
      </c>
      <c r="I35" s="12">
        <v>267651.8</v>
      </c>
      <c r="J35" s="12">
        <v>184300</v>
      </c>
      <c r="K35" s="12">
        <v>85275.89</v>
      </c>
      <c r="L35" s="12">
        <f>SUM(G35:K35)</f>
        <v>11190319.170000002</v>
      </c>
      <c r="M35" s="11">
        <v>10833.6</v>
      </c>
    </row>
    <row r="36" spans="2:13" s="5" customFormat="1" ht="35.25" customHeight="1">
      <c r="B36" s="19"/>
      <c r="C36" s="28" t="s">
        <v>134</v>
      </c>
      <c r="D36" s="105" t="s">
        <v>144</v>
      </c>
      <c r="E36" s="105"/>
      <c r="F36" s="105"/>
      <c r="G36" s="12">
        <f aca="true" t="shared" si="0" ref="G36:L36">SUM(G37:G43)</f>
        <v>0</v>
      </c>
      <c r="H36" s="12">
        <f t="shared" si="0"/>
        <v>0</v>
      </c>
      <c r="I36" s="12">
        <f t="shared" si="0"/>
        <v>34000</v>
      </c>
      <c r="J36" s="12">
        <f t="shared" si="0"/>
        <v>0</v>
      </c>
      <c r="K36" s="12">
        <f t="shared" si="0"/>
        <v>0</v>
      </c>
      <c r="L36" s="12">
        <f t="shared" si="0"/>
        <v>34000</v>
      </c>
      <c r="M36" s="11">
        <v>0</v>
      </c>
    </row>
    <row r="37" spans="2:13" s="5" customFormat="1" ht="35.25" customHeight="1">
      <c r="B37" s="19"/>
      <c r="C37" s="28"/>
      <c r="D37" s="105" t="s">
        <v>208</v>
      </c>
      <c r="E37" s="105"/>
      <c r="F37" s="105"/>
      <c r="G37" s="12"/>
      <c r="H37" s="12"/>
      <c r="I37" s="12">
        <v>34000</v>
      </c>
      <c r="J37" s="12"/>
      <c r="K37" s="12"/>
      <c r="L37" s="12">
        <f aca="true" t="shared" si="1" ref="L37:L70">SUM(G37:K37)</f>
        <v>34000</v>
      </c>
      <c r="M37" s="11"/>
    </row>
    <row r="38" spans="2:13" s="5" customFormat="1" ht="43.5" customHeight="1">
      <c r="B38" s="19"/>
      <c r="C38" s="28"/>
      <c r="D38" s="106" t="s">
        <v>209</v>
      </c>
      <c r="E38" s="106"/>
      <c r="F38" s="106"/>
      <c r="G38" s="12"/>
      <c r="H38" s="12"/>
      <c r="I38" s="12"/>
      <c r="J38" s="12"/>
      <c r="K38" s="12"/>
      <c r="L38" s="12">
        <f t="shared" si="1"/>
        <v>0</v>
      </c>
      <c r="M38" s="11"/>
    </row>
    <row r="39" spans="2:13" s="5" customFormat="1" ht="35.25" customHeight="1">
      <c r="B39" s="19"/>
      <c r="C39" s="28"/>
      <c r="D39" s="105" t="s">
        <v>210</v>
      </c>
      <c r="E39" s="105"/>
      <c r="F39" s="105"/>
      <c r="G39" s="12"/>
      <c r="H39" s="12"/>
      <c r="I39" s="12"/>
      <c r="J39" s="12"/>
      <c r="K39" s="12"/>
      <c r="L39" s="12">
        <f t="shared" si="1"/>
        <v>0</v>
      </c>
      <c r="M39" s="11"/>
    </row>
    <row r="40" spans="2:13" s="5" customFormat="1" ht="35.25" customHeight="1">
      <c r="B40" s="19"/>
      <c r="C40" s="28"/>
      <c r="D40" s="105" t="s">
        <v>211</v>
      </c>
      <c r="E40" s="105"/>
      <c r="F40" s="105"/>
      <c r="G40" s="12"/>
      <c r="H40" s="12"/>
      <c r="I40" s="12"/>
      <c r="J40" s="12"/>
      <c r="K40" s="12"/>
      <c r="L40" s="12">
        <f t="shared" si="1"/>
        <v>0</v>
      </c>
      <c r="M40" s="11"/>
    </row>
    <row r="41" spans="2:13" s="5" customFormat="1" ht="35.25" customHeight="1">
      <c r="B41" s="19"/>
      <c r="C41" s="28"/>
      <c r="D41" s="105" t="s">
        <v>145</v>
      </c>
      <c r="E41" s="105"/>
      <c r="F41" s="105"/>
      <c r="G41" s="12"/>
      <c r="H41" s="12"/>
      <c r="I41" s="12"/>
      <c r="J41" s="12"/>
      <c r="K41" s="12"/>
      <c r="L41" s="12">
        <f t="shared" si="1"/>
        <v>0</v>
      </c>
      <c r="M41" s="11"/>
    </row>
    <row r="42" spans="2:13" s="5" customFormat="1" ht="35.25" customHeight="1">
      <c r="B42" s="19"/>
      <c r="C42" s="28"/>
      <c r="D42" s="105" t="s">
        <v>146</v>
      </c>
      <c r="E42" s="105"/>
      <c r="F42" s="105"/>
      <c r="G42" s="12"/>
      <c r="H42" s="12"/>
      <c r="I42" s="12"/>
      <c r="J42" s="12"/>
      <c r="K42" s="12"/>
      <c r="L42" s="12">
        <f t="shared" si="1"/>
        <v>0</v>
      </c>
      <c r="M42" s="11"/>
    </row>
    <row r="43" spans="2:13" s="5" customFormat="1" ht="35.25" customHeight="1">
      <c r="B43" s="19"/>
      <c r="C43" s="28"/>
      <c r="D43" s="105" t="s">
        <v>212</v>
      </c>
      <c r="E43" s="105"/>
      <c r="F43" s="105"/>
      <c r="G43" s="12"/>
      <c r="H43" s="12"/>
      <c r="I43" s="12"/>
      <c r="J43" s="12"/>
      <c r="K43" s="12"/>
      <c r="L43" s="12">
        <f t="shared" si="1"/>
        <v>0</v>
      </c>
      <c r="M43" s="11"/>
    </row>
    <row r="44" spans="2:13" s="5" customFormat="1" ht="35.25" customHeight="1">
      <c r="B44" s="19"/>
      <c r="C44" s="28" t="s">
        <v>135</v>
      </c>
      <c r="D44" s="105" t="s">
        <v>193</v>
      </c>
      <c r="E44" s="105"/>
      <c r="F44" s="105"/>
      <c r="G44" s="12">
        <f>SUM(G45:G52)</f>
        <v>0</v>
      </c>
      <c r="H44" s="12">
        <f>SUM(H45:H52)</f>
        <v>0</v>
      </c>
      <c r="I44" s="12">
        <f>SUM(I45:I52)</f>
        <v>0</v>
      </c>
      <c r="J44" s="12">
        <f>SUM(J45:J52)</f>
        <v>0</v>
      </c>
      <c r="K44" s="12">
        <f>SUM(K45:K52)</f>
        <v>9741.29</v>
      </c>
      <c r="L44" s="12">
        <f t="shared" si="1"/>
        <v>9741.29</v>
      </c>
      <c r="M44" s="11">
        <v>0</v>
      </c>
    </row>
    <row r="45" spans="2:13" s="5" customFormat="1" ht="35.25" customHeight="1">
      <c r="B45" s="19"/>
      <c r="C45" s="28"/>
      <c r="D45" s="105" t="s">
        <v>147</v>
      </c>
      <c r="E45" s="105"/>
      <c r="F45" s="105"/>
      <c r="G45" s="11"/>
      <c r="H45" s="11"/>
      <c r="I45" s="11"/>
      <c r="J45" s="11"/>
      <c r="K45" s="11"/>
      <c r="L45" s="12">
        <f t="shared" si="1"/>
        <v>0</v>
      </c>
      <c r="M45" s="11"/>
    </row>
    <row r="46" spans="2:13" s="5" customFormat="1" ht="35.25" customHeight="1">
      <c r="B46" s="19"/>
      <c r="C46" s="28"/>
      <c r="D46" s="105" t="s">
        <v>148</v>
      </c>
      <c r="E46" s="105"/>
      <c r="F46" s="105"/>
      <c r="G46" s="11"/>
      <c r="H46" s="11"/>
      <c r="I46" s="11"/>
      <c r="J46" s="11"/>
      <c r="K46" s="11"/>
      <c r="L46" s="12">
        <f t="shared" si="1"/>
        <v>0</v>
      </c>
      <c r="M46" s="11"/>
    </row>
    <row r="47" spans="2:13" s="5" customFormat="1" ht="35.25" customHeight="1">
      <c r="B47" s="19"/>
      <c r="C47" s="28"/>
      <c r="D47" s="105" t="s">
        <v>149</v>
      </c>
      <c r="E47" s="105"/>
      <c r="F47" s="105"/>
      <c r="G47" s="11"/>
      <c r="H47" s="11"/>
      <c r="I47" s="11"/>
      <c r="J47" s="11"/>
      <c r="K47" s="11">
        <v>9741.29</v>
      </c>
      <c r="L47" s="12">
        <f t="shared" si="1"/>
        <v>9741.29</v>
      </c>
      <c r="M47" s="11"/>
    </row>
    <row r="48" spans="2:13" s="5" customFormat="1" ht="35.25" customHeight="1">
      <c r="B48" s="19"/>
      <c r="C48" s="28"/>
      <c r="D48" s="105" t="s">
        <v>150</v>
      </c>
      <c r="E48" s="105"/>
      <c r="F48" s="105"/>
      <c r="G48" s="11"/>
      <c r="H48" s="11"/>
      <c r="I48" s="11"/>
      <c r="J48" s="11"/>
      <c r="K48" s="11"/>
      <c r="L48" s="12">
        <f t="shared" si="1"/>
        <v>0</v>
      </c>
      <c r="M48" s="11"/>
    </row>
    <row r="49" spans="2:13" s="5" customFormat="1" ht="35.25" customHeight="1">
      <c r="B49" s="19"/>
      <c r="C49" s="28"/>
      <c r="D49" s="105" t="s">
        <v>151</v>
      </c>
      <c r="E49" s="105"/>
      <c r="F49" s="105"/>
      <c r="G49" s="11"/>
      <c r="H49" s="11"/>
      <c r="I49" s="11"/>
      <c r="J49" s="11"/>
      <c r="K49" s="11"/>
      <c r="L49" s="12">
        <f t="shared" si="1"/>
        <v>0</v>
      </c>
      <c r="M49" s="11"/>
    </row>
    <row r="50" spans="2:13" s="5" customFormat="1" ht="35.25" customHeight="1">
      <c r="B50" s="19"/>
      <c r="C50" s="28"/>
      <c r="D50" s="105" t="s">
        <v>146</v>
      </c>
      <c r="E50" s="105"/>
      <c r="F50" s="105"/>
      <c r="G50" s="11"/>
      <c r="H50" s="11"/>
      <c r="I50" s="11"/>
      <c r="J50" s="11"/>
      <c r="K50" s="11"/>
      <c r="L50" s="12">
        <f t="shared" si="1"/>
        <v>0</v>
      </c>
      <c r="M50" s="11"/>
    </row>
    <row r="51" spans="2:13" s="5" customFormat="1" ht="35.25" customHeight="1">
      <c r="B51" s="19"/>
      <c r="C51" s="28"/>
      <c r="D51" s="105" t="s">
        <v>152</v>
      </c>
      <c r="E51" s="105"/>
      <c r="F51" s="105"/>
      <c r="G51" s="11"/>
      <c r="H51" s="11"/>
      <c r="I51" s="11"/>
      <c r="J51" s="11"/>
      <c r="K51" s="11"/>
      <c r="L51" s="12">
        <f t="shared" si="1"/>
        <v>0</v>
      </c>
      <c r="M51" s="11"/>
    </row>
    <row r="52" spans="2:13" s="5" customFormat="1" ht="35.25" customHeight="1">
      <c r="B52" s="19"/>
      <c r="C52" s="28"/>
      <c r="D52" s="107" t="s">
        <v>213</v>
      </c>
      <c r="E52" s="108"/>
      <c r="F52" s="109"/>
      <c r="G52" s="11"/>
      <c r="H52" s="11"/>
      <c r="I52" s="11"/>
      <c r="J52" s="11"/>
      <c r="K52" s="11"/>
      <c r="L52" s="12">
        <f t="shared" si="1"/>
        <v>0</v>
      </c>
      <c r="M52" s="11"/>
    </row>
    <row r="53" spans="2:13" s="5" customFormat="1" ht="49.5" customHeight="1">
      <c r="B53" s="19"/>
      <c r="C53" s="28" t="s">
        <v>136</v>
      </c>
      <c r="D53" s="106" t="s">
        <v>251</v>
      </c>
      <c r="E53" s="106"/>
      <c r="F53" s="106"/>
      <c r="G53" s="12">
        <f>G35+G36-G44</f>
        <v>762364.8</v>
      </c>
      <c r="H53" s="12">
        <f>H35+H36-H44</f>
        <v>9890726.68</v>
      </c>
      <c r="I53" s="12">
        <f>I35+I36-I44</f>
        <v>301651.8</v>
      </c>
      <c r="J53" s="12">
        <f>J35+J36-J44</f>
        <v>184300</v>
      </c>
      <c r="K53" s="12">
        <f>K35+K36-K44</f>
        <v>75534.6</v>
      </c>
      <c r="L53" s="12">
        <f>SUM(G53:K53)</f>
        <v>11214577.88</v>
      </c>
      <c r="M53" s="11">
        <f>M35+M36-M44</f>
        <v>10833.6</v>
      </c>
    </row>
    <row r="54" spans="2:13" s="5" customFormat="1" ht="35.25" customHeight="1">
      <c r="B54" s="19"/>
      <c r="C54" s="28" t="s">
        <v>137</v>
      </c>
      <c r="D54" s="105" t="s">
        <v>252</v>
      </c>
      <c r="E54" s="105"/>
      <c r="F54" s="105"/>
      <c r="G54" s="11"/>
      <c r="H54" s="12">
        <v>2699202.29</v>
      </c>
      <c r="I54" s="12">
        <v>257645.6</v>
      </c>
      <c r="J54" s="12">
        <v>184300</v>
      </c>
      <c r="K54" s="12">
        <v>81087.38</v>
      </c>
      <c r="L54" s="12">
        <f t="shared" si="1"/>
        <v>3222235.27</v>
      </c>
      <c r="M54" s="11">
        <v>10833.6</v>
      </c>
    </row>
    <row r="55" spans="2:13" s="5" customFormat="1" ht="35.25" customHeight="1">
      <c r="B55" s="19"/>
      <c r="C55" s="28" t="s">
        <v>153</v>
      </c>
      <c r="D55" s="105" t="s">
        <v>154</v>
      </c>
      <c r="E55" s="105"/>
      <c r="F55" s="105"/>
      <c r="G55" s="11"/>
      <c r="H55" s="12">
        <f>H56</f>
        <v>259471.8</v>
      </c>
      <c r="I55" s="12">
        <f>SUM(I56:I58)</f>
        <v>2877.18</v>
      </c>
      <c r="J55" s="12">
        <f>SUM(J56:J58)</f>
        <v>0</v>
      </c>
      <c r="K55" s="12">
        <f>SUM(K56:K58)</f>
        <v>3689.13</v>
      </c>
      <c r="L55" s="12">
        <f t="shared" si="1"/>
        <v>266038.11</v>
      </c>
      <c r="M55" s="11">
        <v>0</v>
      </c>
    </row>
    <row r="56" spans="2:13" s="5" customFormat="1" ht="35.25" customHeight="1">
      <c r="B56" s="19"/>
      <c r="C56" s="28"/>
      <c r="D56" s="105" t="s">
        <v>214</v>
      </c>
      <c r="E56" s="105"/>
      <c r="F56" s="105"/>
      <c r="G56" s="11"/>
      <c r="H56" s="12">
        <v>259471.8</v>
      </c>
      <c r="I56" s="12">
        <v>2877.18</v>
      </c>
      <c r="J56" s="12">
        <v>0</v>
      </c>
      <c r="K56" s="12">
        <v>3689.13</v>
      </c>
      <c r="L56" s="12">
        <f t="shared" si="1"/>
        <v>266038.11</v>
      </c>
      <c r="M56" s="11"/>
    </row>
    <row r="57" spans="2:13" s="5" customFormat="1" ht="35.25" customHeight="1">
      <c r="B57" s="19"/>
      <c r="C57" s="28"/>
      <c r="D57" s="105" t="s">
        <v>146</v>
      </c>
      <c r="E57" s="105"/>
      <c r="F57" s="105"/>
      <c r="G57" s="11"/>
      <c r="H57" s="12"/>
      <c r="I57" s="12"/>
      <c r="J57" s="12"/>
      <c r="K57" s="12"/>
      <c r="L57" s="12">
        <f t="shared" si="1"/>
        <v>0</v>
      </c>
      <c r="M57" s="11"/>
    </row>
    <row r="58" spans="2:13" s="5" customFormat="1" ht="35.25" customHeight="1">
      <c r="B58" s="19"/>
      <c r="C58" s="28"/>
      <c r="D58" s="105" t="s">
        <v>212</v>
      </c>
      <c r="E58" s="105"/>
      <c r="F58" s="105"/>
      <c r="G58" s="11"/>
      <c r="H58" s="12"/>
      <c r="I58" s="12"/>
      <c r="J58" s="12"/>
      <c r="K58" s="12"/>
      <c r="L58" s="12">
        <f t="shared" si="1"/>
        <v>0</v>
      </c>
      <c r="M58" s="11"/>
    </row>
    <row r="59" spans="2:13" s="5" customFormat="1" ht="35.25" customHeight="1">
      <c r="B59" s="19"/>
      <c r="C59" s="28" t="s">
        <v>155</v>
      </c>
      <c r="D59" s="105" t="s">
        <v>165</v>
      </c>
      <c r="E59" s="105"/>
      <c r="F59" s="105"/>
      <c r="G59" s="11"/>
      <c r="H59" s="12">
        <f>SUM(H60:H67)</f>
        <v>0</v>
      </c>
      <c r="I59" s="12">
        <f>SUM(I60:I67)</f>
        <v>0</v>
      </c>
      <c r="J59" s="12">
        <f>SUM(J60:J67)</f>
        <v>0</v>
      </c>
      <c r="K59" s="12">
        <f>SUM(K60:K67)</f>
        <v>9741.29</v>
      </c>
      <c r="L59" s="12">
        <f t="shared" si="1"/>
        <v>9741.29</v>
      </c>
      <c r="M59" s="11"/>
    </row>
    <row r="60" spans="2:13" s="5" customFormat="1" ht="35.25" customHeight="1">
      <c r="B60" s="19"/>
      <c r="C60" s="28"/>
      <c r="D60" s="105" t="s">
        <v>156</v>
      </c>
      <c r="E60" s="105"/>
      <c r="F60" s="105"/>
      <c r="G60" s="11"/>
      <c r="H60" s="12"/>
      <c r="I60" s="12"/>
      <c r="J60" s="12"/>
      <c r="K60" s="12"/>
      <c r="L60" s="12">
        <f t="shared" si="1"/>
        <v>0</v>
      </c>
      <c r="M60" s="11"/>
    </row>
    <row r="61" spans="2:13" s="5" customFormat="1" ht="46.5" customHeight="1">
      <c r="B61" s="19"/>
      <c r="C61" s="28"/>
      <c r="D61" s="106" t="s">
        <v>157</v>
      </c>
      <c r="E61" s="106"/>
      <c r="F61" s="106"/>
      <c r="G61" s="11"/>
      <c r="H61" s="12"/>
      <c r="I61" s="12"/>
      <c r="J61" s="12"/>
      <c r="K61" s="12"/>
      <c r="L61" s="12">
        <f t="shared" si="1"/>
        <v>0</v>
      </c>
      <c r="M61" s="11"/>
    </row>
    <row r="62" spans="2:13" s="5" customFormat="1" ht="35.25" customHeight="1">
      <c r="B62" s="19"/>
      <c r="C62" s="28"/>
      <c r="D62" s="105" t="s">
        <v>215</v>
      </c>
      <c r="E62" s="105"/>
      <c r="F62" s="105"/>
      <c r="G62" s="11"/>
      <c r="H62" s="12"/>
      <c r="I62" s="12"/>
      <c r="J62" s="12"/>
      <c r="K62" s="12">
        <v>9741.29</v>
      </c>
      <c r="L62" s="12">
        <f t="shared" si="1"/>
        <v>9741.29</v>
      </c>
      <c r="M62" s="11"/>
    </row>
    <row r="63" spans="2:13" s="5" customFormat="1" ht="44.25" customHeight="1">
      <c r="B63" s="19"/>
      <c r="C63" s="28"/>
      <c r="D63" s="106" t="s">
        <v>158</v>
      </c>
      <c r="E63" s="106"/>
      <c r="F63" s="106"/>
      <c r="G63" s="11"/>
      <c r="H63" s="12"/>
      <c r="I63" s="12"/>
      <c r="J63" s="12"/>
      <c r="K63" s="12"/>
      <c r="L63" s="12">
        <f t="shared" si="1"/>
        <v>0</v>
      </c>
      <c r="M63" s="11"/>
    </row>
    <row r="64" spans="2:13" s="5" customFormat="1" ht="46.5" customHeight="1">
      <c r="B64" s="19"/>
      <c r="C64" s="28"/>
      <c r="D64" s="106" t="s">
        <v>159</v>
      </c>
      <c r="E64" s="106"/>
      <c r="F64" s="106"/>
      <c r="G64" s="11"/>
      <c r="H64" s="12"/>
      <c r="I64" s="12"/>
      <c r="J64" s="12"/>
      <c r="K64" s="12"/>
      <c r="L64" s="12">
        <f t="shared" si="1"/>
        <v>0</v>
      </c>
      <c r="M64" s="11"/>
    </row>
    <row r="65" spans="2:13" s="5" customFormat="1" ht="35.25" customHeight="1">
      <c r="B65" s="19"/>
      <c r="C65" s="28"/>
      <c r="D65" s="105" t="s">
        <v>160</v>
      </c>
      <c r="E65" s="105"/>
      <c r="F65" s="105"/>
      <c r="G65" s="11"/>
      <c r="H65" s="11"/>
      <c r="I65" s="11"/>
      <c r="J65" s="11"/>
      <c r="K65" s="11"/>
      <c r="L65" s="12">
        <f t="shared" si="1"/>
        <v>0</v>
      </c>
      <c r="M65" s="11"/>
    </row>
    <row r="66" spans="2:13" s="5" customFormat="1" ht="44.25" customHeight="1">
      <c r="B66" s="19"/>
      <c r="C66" s="28"/>
      <c r="D66" s="106" t="s">
        <v>161</v>
      </c>
      <c r="E66" s="106"/>
      <c r="F66" s="106"/>
      <c r="G66" s="11"/>
      <c r="H66" s="11"/>
      <c r="I66" s="11"/>
      <c r="J66" s="11"/>
      <c r="K66" s="11"/>
      <c r="L66" s="12">
        <f t="shared" si="1"/>
        <v>0</v>
      </c>
      <c r="M66" s="11"/>
    </row>
    <row r="67" spans="2:13" s="5" customFormat="1" ht="35.25" customHeight="1">
      <c r="B67" s="19"/>
      <c r="C67" s="28"/>
      <c r="D67" s="107" t="s">
        <v>213</v>
      </c>
      <c r="E67" s="108"/>
      <c r="F67" s="109"/>
      <c r="G67" s="11"/>
      <c r="H67" s="11"/>
      <c r="I67" s="11"/>
      <c r="J67" s="11"/>
      <c r="K67" s="11"/>
      <c r="L67" s="12">
        <f t="shared" si="1"/>
        <v>0</v>
      </c>
      <c r="M67" s="11"/>
    </row>
    <row r="68" spans="2:13" s="5" customFormat="1" ht="43.5" customHeight="1">
      <c r="B68" s="19"/>
      <c r="C68" s="28" t="s">
        <v>162</v>
      </c>
      <c r="D68" s="105" t="s">
        <v>253</v>
      </c>
      <c r="E68" s="105"/>
      <c r="F68" s="105"/>
      <c r="G68" s="11"/>
      <c r="H68" s="11">
        <f>H54+H55-H59</f>
        <v>2958674.09</v>
      </c>
      <c r="I68" s="11">
        <f>I54+I55-I59</f>
        <v>260522.78</v>
      </c>
      <c r="J68" s="11">
        <f>J54+J55-J59</f>
        <v>184300</v>
      </c>
      <c r="K68" s="11">
        <f>K54+K55-K59</f>
        <v>75035.22</v>
      </c>
      <c r="L68" s="12">
        <f t="shared" si="1"/>
        <v>3478532.09</v>
      </c>
      <c r="M68" s="11">
        <f>M54+M55-M59</f>
        <v>10833.6</v>
      </c>
    </row>
    <row r="69" spans="2:13" s="5" customFormat="1" ht="43.5" customHeight="1">
      <c r="B69" s="19"/>
      <c r="C69" s="28" t="s">
        <v>163</v>
      </c>
      <c r="D69" s="107" t="s">
        <v>254</v>
      </c>
      <c r="E69" s="108"/>
      <c r="F69" s="109"/>
      <c r="G69" s="11">
        <f>G35-G54</f>
        <v>762364.8</v>
      </c>
      <c r="H69" s="11">
        <f>H35-H54</f>
        <v>7191524.39</v>
      </c>
      <c r="I69" s="11">
        <f>I35-I54</f>
        <v>10006.199999999983</v>
      </c>
      <c r="J69" s="11">
        <f>J35-J54</f>
        <v>0</v>
      </c>
      <c r="K69" s="11">
        <f>K35-K54</f>
        <v>4188.509999999995</v>
      </c>
      <c r="L69" s="12">
        <f t="shared" si="1"/>
        <v>7968083.899999999</v>
      </c>
      <c r="M69" s="11">
        <f>M35-M54</f>
        <v>0</v>
      </c>
    </row>
    <row r="70" spans="2:13" s="5" customFormat="1" ht="43.5" customHeight="1">
      <c r="B70" s="19"/>
      <c r="C70" s="28" t="s">
        <v>164</v>
      </c>
      <c r="D70" s="105" t="s">
        <v>255</v>
      </c>
      <c r="E70" s="105"/>
      <c r="F70" s="105"/>
      <c r="G70" s="11">
        <f>G53-G68</f>
        <v>762364.8</v>
      </c>
      <c r="H70" s="11">
        <f>H53-H68</f>
        <v>6932052.59</v>
      </c>
      <c r="I70" s="11">
        <f>I53-I68</f>
        <v>41129.01999999999</v>
      </c>
      <c r="J70" s="11">
        <f>J53-J68</f>
        <v>0</v>
      </c>
      <c r="K70" s="11">
        <f>K53-K68</f>
        <v>499.38000000000466</v>
      </c>
      <c r="L70" s="12">
        <f t="shared" si="1"/>
        <v>7736045.789999999</v>
      </c>
      <c r="M70" s="11">
        <f>M53-M68</f>
        <v>0</v>
      </c>
    </row>
    <row r="71" spans="2:13" s="5" customFormat="1" ht="51" customHeight="1">
      <c r="B71" s="19"/>
      <c r="C71" s="57" t="s">
        <v>217</v>
      </c>
      <c r="D71" s="82"/>
      <c r="E71" s="82"/>
      <c r="F71" s="82"/>
      <c r="G71" s="82"/>
      <c r="H71" s="82"/>
      <c r="I71" s="82"/>
      <c r="J71" s="82"/>
      <c r="K71" s="82"/>
      <c r="L71" s="82"/>
      <c r="M71" s="83"/>
    </row>
    <row r="72" spans="2:13" s="5" customFormat="1" ht="20.25">
      <c r="B72" s="19"/>
      <c r="C72" s="96" t="s">
        <v>62</v>
      </c>
      <c r="D72" s="98" t="s">
        <v>138</v>
      </c>
      <c r="E72" s="98"/>
      <c r="F72" s="98"/>
      <c r="G72" s="100" t="s">
        <v>192</v>
      </c>
      <c r="H72" s="100"/>
      <c r="I72" s="100"/>
      <c r="J72" s="100"/>
      <c r="K72" s="100"/>
      <c r="L72" s="100"/>
      <c r="M72" s="101"/>
    </row>
    <row r="73" spans="2:13" s="5" customFormat="1" ht="105.75" customHeight="1">
      <c r="B73" s="19"/>
      <c r="C73" s="97"/>
      <c r="D73" s="99"/>
      <c r="E73" s="99"/>
      <c r="F73" s="99"/>
      <c r="G73" s="13" t="s">
        <v>220</v>
      </c>
      <c r="H73" s="13" t="s">
        <v>219</v>
      </c>
      <c r="I73" s="13" t="s">
        <v>65</v>
      </c>
      <c r="J73" s="13" t="s">
        <v>218</v>
      </c>
      <c r="K73" s="110" t="s">
        <v>243</v>
      </c>
      <c r="L73" s="111"/>
      <c r="M73" s="22" t="s">
        <v>143</v>
      </c>
    </row>
    <row r="74" spans="2:13" s="6" customFormat="1" ht="24" customHeight="1">
      <c r="B74" s="23"/>
      <c r="C74" s="24" t="s">
        <v>133</v>
      </c>
      <c r="D74" s="102" t="s">
        <v>134</v>
      </c>
      <c r="E74" s="103"/>
      <c r="F74" s="104"/>
      <c r="G74" s="25" t="s">
        <v>135</v>
      </c>
      <c r="H74" s="26">
        <v>4</v>
      </c>
      <c r="I74" s="26">
        <v>5</v>
      </c>
      <c r="J74" s="26">
        <v>6</v>
      </c>
      <c r="K74" s="112">
        <v>7</v>
      </c>
      <c r="L74" s="113"/>
      <c r="M74" s="27">
        <v>8</v>
      </c>
    </row>
    <row r="75" spans="2:13" s="5" customFormat="1" ht="33" customHeight="1">
      <c r="B75" s="19"/>
      <c r="C75" s="28" t="s">
        <v>133</v>
      </c>
      <c r="D75" s="105" t="s">
        <v>256</v>
      </c>
      <c r="E75" s="105"/>
      <c r="F75" s="105"/>
      <c r="G75" s="12"/>
      <c r="H75" s="12"/>
      <c r="I75" s="12"/>
      <c r="J75" s="12">
        <v>729455.03</v>
      </c>
      <c r="K75" s="58">
        <f>G75+H75+I75+J75</f>
        <v>729455.03</v>
      </c>
      <c r="L75" s="59"/>
      <c r="M75" s="11">
        <v>0</v>
      </c>
    </row>
    <row r="76" spans="2:13" s="5" customFormat="1" ht="33" customHeight="1">
      <c r="B76" s="19"/>
      <c r="C76" s="28" t="s">
        <v>134</v>
      </c>
      <c r="D76" s="105" t="s">
        <v>144</v>
      </c>
      <c r="E76" s="105"/>
      <c r="F76" s="105"/>
      <c r="G76" s="12">
        <f>SUM(G77:G83)</f>
        <v>0</v>
      </c>
      <c r="H76" s="12">
        <f>SUM(H77:H83)</f>
        <v>0</v>
      </c>
      <c r="I76" s="12">
        <f>SUM(I77:I83)</f>
        <v>0</v>
      </c>
      <c r="J76" s="12">
        <f>SUM(J77:J83)</f>
        <v>54956.68</v>
      </c>
      <c r="K76" s="58">
        <f aca="true" t="shared" si="2" ref="K76:K110">G76+H76+I76+J76</f>
        <v>54956.68</v>
      </c>
      <c r="L76" s="59"/>
      <c r="M76" s="11">
        <v>0</v>
      </c>
    </row>
    <row r="77" spans="2:13" s="5" customFormat="1" ht="33" customHeight="1">
      <c r="B77" s="19"/>
      <c r="C77" s="28"/>
      <c r="D77" s="105" t="s">
        <v>208</v>
      </c>
      <c r="E77" s="105"/>
      <c r="F77" s="105"/>
      <c r="G77" s="11"/>
      <c r="H77" s="11"/>
      <c r="I77" s="11"/>
      <c r="J77" s="12">
        <v>47540.86</v>
      </c>
      <c r="K77" s="58">
        <f t="shared" si="2"/>
        <v>47540.86</v>
      </c>
      <c r="L77" s="59"/>
      <c r="M77" s="11"/>
    </row>
    <row r="78" spans="2:13" s="5" customFormat="1" ht="41.25" customHeight="1">
      <c r="B78" s="19"/>
      <c r="C78" s="28"/>
      <c r="D78" s="106" t="s">
        <v>221</v>
      </c>
      <c r="E78" s="106"/>
      <c r="F78" s="106"/>
      <c r="G78" s="11"/>
      <c r="H78" s="11"/>
      <c r="I78" s="11"/>
      <c r="J78" s="11"/>
      <c r="K78" s="58">
        <f t="shared" si="2"/>
        <v>0</v>
      </c>
      <c r="L78" s="59"/>
      <c r="M78" s="11"/>
    </row>
    <row r="79" spans="2:13" s="5" customFormat="1" ht="33" customHeight="1">
      <c r="B79" s="19"/>
      <c r="C79" s="28"/>
      <c r="D79" s="105" t="s">
        <v>210</v>
      </c>
      <c r="E79" s="105"/>
      <c r="F79" s="105"/>
      <c r="G79" s="11"/>
      <c r="H79" s="11"/>
      <c r="I79" s="11"/>
      <c r="J79" s="12">
        <v>7415.82</v>
      </c>
      <c r="K79" s="58">
        <f t="shared" si="2"/>
        <v>7415.82</v>
      </c>
      <c r="L79" s="59"/>
      <c r="M79" s="11"/>
    </row>
    <row r="80" spans="2:13" s="5" customFormat="1" ht="33" customHeight="1">
      <c r="B80" s="19"/>
      <c r="C80" s="28"/>
      <c r="D80" s="105" t="s">
        <v>211</v>
      </c>
      <c r="E80" s="105"/>
      <c r="F80" s="105"/>
      <c r="G80" s="11"/>
      <c r="H80" s="11"/>
      <c r="I80" s="11"/>
      <c r="J80" s="11"/>
      <c r="K80" s="58">
        <f t="shared" si="2"/>
        <v>0</v>
      </c>
      <c r="L80" s="59"/>
      <c r="M80" s="11"/>
    </row>
    <row r="81" spans="2:13" s="5" customFormat="1" ht="33" customHeight="1">
      <c r="B81" s="19"/>
      <c r="C81" s="28"/>
      <c r="D81" s="105" t="s">
        <v>145</v>
      </c>
      <c r="E81" s="105"/>
      <c r="F81" s="105"/>
      <c r="G81" s="11"/>
      <c r="H81" s="11"/>
      <c r="I81" s="11"/>
      <c r="J81" s="11"/>
      <c r="K81" s="58">
        <f t="shared" si="2"/>
        <v>0</v>
      </c>
      <c r="L81" s="59"/>
      <c r="M81" s="11"/>
    </row>
    <row r="82" spans="2:13" s="5" customFormat="1" ht="33" customHeight="1">
      <c r="B82" s="19"/>
      <c r="C82" s="28"/>
      <c r="D82" s="105" t="s">
        <v>146</v>
      </c>
      <c r="E82" s="105"/>
      <c r="F82" s="105"/>
      <c r="G82" s="11"/>
      <c r="H82" s="11"/>
      <c r="I82" s="11"/>
      <c r="J82" s="11"/>
      <c r="K82" s="58">
        <f t="shared" si="2"/>
        <v>0</v>
      </c>
      <c r="L82" s="59"/>
      <c r="M82" s="11"/>
    </row>
    <row r="83" spans="2:13" s="5" customFormat="1" ht="33" customHeight="1">
      <c r="B83" s="19"/>
      <c r="C83" s="28"/>
      <c r="D83" s="105" t="s">
        <v>212</v>
      </c>
      <c r="E83" s="105"/>
      <c r="F83" s="105"/>
      <c r="G83" s="11"/>
      <c r="H83" s="11"/>
      <c r="I83" s="11"/>
      <c r="J83" s="12"/>
      <c r="K83" s="58">
        <f t="shared" si="2"/>
        <v>0</v>
      </c>
      <c r="L83" s="59"/>
      <c r="M83" s="11"/>
    </row>
    <row r="84" spans="2:13" s="5" customFormat="1" ht="33" customHeight="1">
      <c r="B84" s="19"/>
      <c r="C84" s="28" t="s">
        <v>135</v>
      </c>
      <c r="D84" s="105" t="s">
        <v>193</v>
      </c>
      <c r="E84" s="105"/>
      <c r="F84" s="105"/>
      <c r="G84" s="12">
        <f>SUM(G85:G92)</f>
        <v>0</v>
      </c>
      <c r="H84" s="12">
        <f>SUM(H85:H92)</f>
        <v>0</v>
      </c>
      <c r="I84" s="12">
        <f>SUM(I85:I92)</f>
        <v>0</v>
      </c>
      <c r="J84" s="12">
        <f>SUM(J85:J92)</f>
        <v>14084.22</v>
      </c>
      <c r="K84" s="58">
        <f t="shared" si="2"/>
        <v>14084.22</v>
      </c>
      <c r="L84" s="59"/>
      <c r="M84" s="11">
        <f>SUM(M85:M92)</f>
        <v>0</v>
      </c>
    </row>
    <row r="85" spans="2:13" s="5" customFormat="1" ht="33" customHeight="1">
      <c r="B85" s="19"/>
      <c r="C85" s="28"/>
      <c r="D85" s="105" t="s">
        <v>147</v>
      </c>
      <c r="E85" s="105"/>
      <c r="F85" s="105"/>
      <c r="G85" s="11"/>
      <c r="H85" s="11"/>
      <c r="I85" s="11"/>
      <c r="J85" s="11"/>
      <c r="K85" s="58">
        <f t="shared" si="2"/>
        <v>0</v>
      </c>
      <c r="L85" s="59"/>
      <c r="M85" s="11"/>
    </row>
    <row r="86" spans="2:13" s="5" customFormat="1" ht="33" customHeight="1">
      <c r="B86" s="19"/>
      <c r="C86" s="28"/>
      <c r="D86" s="105" t="s">
        <v>148</v>
      </c>
      <c r="E86" s="105"/>
      <c r="F86" s="105"/>
      <c r="G86" s="11"/>
      <c r="H86" s="11"/>
      <c r="I86" s="11"/>
      <c r="J86" s="11"/>
      <c r="K86" s="58">
        <f t="shared" si="2"/>
        <v>0</v>
      </c>
      <c r="L86" s="59"/>
      <c r="M86" s="11"/>
    </row>
    <row r="87" spans="2:13" s="5" customFormat="1" ht="33" customHeight="1">
      <c r="B87" s="19"/>
      <c r="C87" s="28"/>
      <c r="D87" s="105" t="s">
        <v>149</v>
      </c>
      <c r="E87" s="105"/>
      <c r="F87" s="105"/>
      <c r="G87" s="11"/>
      <c r="H87" s="11"/>
      <c r="I87" s="11"/>
      <c r="J87" s="12">
        <v>14084.22</v>
      </c>
      <c r="K87" s="58">
        <f t="shared" si="2"/>
        <v>14084.22</v>
      </c>
      <c r="L87" s="59"/>
      <c r="M87" s="11"/>
    </row>
    <row r="88" spans="2:13" s="5" customFormat="1" ht="33" customHeight="1">
      <c r="B88" s="19"/>
      <c r="C88" s="28"/>
      <c r="D88" s="105" t="s">
        <v>150</v>
      </c>
      <c r="E88" s="105"/>
      <c r="F88" s="105"/>
      <c r="G88" s="11"/>
      <c r="H88" s="11"/>
      <c r="I88" s="11"/>
      <c r="J88" s="11"/>
      <c r="K88" s="58">
        <f t="shared" si="2"/>
        <v>0</v>
      </c>
      <c r="L88" s="59"/>
      <c r="M88" s="11"/>
    </row>
    <row r="89" spans="2:13" s="5" customFormat="1" ht="33" customHeight="1">
      <c r="B89" s="19"/>
      <c r="C89" s="28"/>
      <c r="D89" s="105" t="s">
        <v>151</v>
      </c>
      <c r="E89" s="105"/>
      <c r="F89" s="105"/>
      <c r="G89" s="11"/>
      <c r="H89" s="11"/>
      <c r="I89" s="11"/>
      <c r="J89" s="11"/>
      <c r="K89" s="58">
        <f t="shared" si="2"/>
        <v>0</v>
      </c>
      <c r="L89" s="59"/>
      <c r="M89" s="11"/>
    </row>
    <row r="90" spans="2:13" s="5" customFormat="1" ht="33" customHeight="1">
      <c r="B90" s="19"/>
      <c r="C90" s="28"/>
      <c r="D90" s="105" t="s">
        <v>146</v>
      </c>
      <c r="E90" s="105"/>
      <c r="F90" s="105"/>
      <c r="G90" s="11"/>
      <c r="H90" s="11"/>
      <c r="I90" s="11"/>
      <c r="J90" s="11"/>
      <c r="K90" s="58">
        <f t="shared" si="2"/>
        <v>0</v>
      </c>
      <c r="L90" s="59"/>
      <c r="M90" s="11"/>
    </row>
    <row r="91" spans="2:13" s="5" customFormat="1" ht="33" customHeight="1">
      <c r="B91" s="19"/>
      <c r="C91" s="28"/>
      <c r="D91" s="105" t="s">
        <v>152</v>
      </c>
      <c r="E91" s="105"/>
      <c r="F91" s="105"/>
      <c r="G91" s="11"/>
      <c r="H91" s="11"/>
      <c r="I91" s="11"/>
      <c r="J91" s="11"/>
      <c r="K91" s="58">
        <f t="shared" si="2"/>
        <v>0</v>
      </c>
      <c r="L91" s="59"/>
      <c r="M91" s="11"/>
    </row>
    <row r="92" spans="2:13" s="5" customFormat="1" ht="33" customHeight="1">
      <c r="B92" s="19"/>
      <c r="C92" s="28"/>
      <c r="D92" s="107" t="s">
        <v>213</v>
      </c>
      <c r="E92" s="108"/>
      <c r="F92" s="109"/>
      <c r="G92" s="11"/>
      <c r="H92" s="11"/>
      <c r="I92" s="11"/>
      <c r="J92" s="11"/>
      <c r="K92" s="58">
        <f t="shared" si="2"/>
        <v>0</v>
      </c>
      <c r="L92" s="59"/>
      <c r="M92" s="11"/>
    </row>
    <row r="93" spans="2:13" s="5" customFormat="1" ht="37.5" customHeight="1">
      <c r="B93" s="19"/>
      <c r="C93" s="28" t="s">
        <v>136</v>
      </c>
      <c r="D93" s="114" t="s">
        <v>251</v>
      </c>
      <c r="E93" s="114"/>
      <c r="F93" s="114"/>
      <c r="G93" s="12">
        <f>G75+G76-G84</f>
        <v>0</v>
      </c>
      <c r="H93" s="12">
        <f>H75+H76-H84</f>
        <v>0</v>
      </c>
      <c r="I93" s="12">
        <f>I75+I76-I84</f>
        <v>0</v>
      </c>
      <c r="J93" s="12">
        <f>J75+J76-J84</f>
        <v>770327.4900000001</v>
      </c>
      <c r="K93" s="58">
        <f t="shared" si="2"/>
        <v>770327.4900000001</v>
      </c>
      <c r="L93" s="59"/>
      <c r="M93" s="11">
        <f>M75+M76-M84</f>
        <v>0</v>
      </c>
    </row>
    <row r="94" spans="2:13" s="5" customFormat="1" ht="33" customHeight="1">
      <c r="B94" s="19"/>
      <c r="C94" s="28" t="s">
        <v>137</v>
      </c>
      <c r="D94" s="105" t="s">
        <v>257</v>
      </c>
      <c r="E94" s="105"/>
      <c r="F94" s="105"/>
      <c r="G94" s="12"/>
      <c r="H94" s="12"/>
      <c r="I94" s="12"/>
      <c r="J94" s="12">
        <v>729455.03</v>
      </c>
      <c r="K94" s="58">
        <f t="shared" si="2"/>
        <v>729455.03</v>
      </c>
      <c r="L94" s="59"/>
      <c r="M94" s="11">
        <v>0</v>
      </c>
    </row>
    <row r="95" spans="2:13" s="5" customFormat="1" ht="33" customHeight="1">
      <c r="B95" s="19"/>
      <c r="C95" s="28" t="s">
        <v>153</v>
      </c>
      <c r="D95" s="105" t="s">
        <v>154</v>
      </c>
      <c r="E95" s="105"/>
      <c r="F95" s="105"/>
      <c r="G95" s="12">
        <f>SUM(G96:G98)</f>
        <v>0</v>
      </c>
      <c r="H95" s="12">
        <f>SUM(H96:H98)</f>
        <v>0</v>
      </c>
      <c r="I95" s="12">
        <f>SUM(I96:I98)</f>
        <v>0</v>
      </c>
      <c r="J95" s="12">
        <f>SUM(J96:J98)</f>
        <v>54956.68</v>
      </c>
      <c r="K95" s="58">
        <f t="shared" si="2"/>
        <v>54956.68</v>
      </c>
      <c r="L95" s="59"/>
      <c r="M95" s="11">
        <v>0</v>
      </c>
    </row>
    <row r="96" spans="2:13" s="5" customFormat="1" ht="33" customHeight="1">
      <c r="B96" s="19"/>
      <c r="C96" s="28"/>
      <c r="D96" s="105" t="s">
        <v>214</v>
      </c>
      <c r="E96" s="105"/>
      <c r="F96" s="105"/>
      <c r="G96" s="11"/>
      <c r="H96" s="11"/>
      <c r="I96" s="11"/>
      <c r="J96" s="12">
        <v>54956.68</v>
      </c>
      <c r="K96" s="58">
        <f t="shared" si="2"/>
        <v>54956.68</v>
      </c>
      <c r="L96" s="59"/>
      <c r="M96" s="11"/>
    </row>
    <row r="97" spans="2:13" s="5" customFormat="1" ht="33" customHeight="1">
      <c r="B97" s="19"/>
      <c r="C97" s="28"/>
      <c r="D97" s="105" t="s">
        <v>146</v>
      </c>
      <c r="E97" s="105"/>
      <c r="F97" s="105"/>
      <c r="G97" s="11"/>
      <c r="H97" s="11"/>
      <c r="I97" s="11"/>
      <c r="J97" s="11"/>
      <c r="K97" s="58">
        <f t="shared" si="2"/>
        <v>0</v>
      </c>
      <c r="L97" s="59"/>
      <c r="M97" s="11"/>
    </row>
    <row r="98" spans="2:13" s="5" customFormat="1" ht="33" customHeight="1">
      <c r="B98" s="19"/>
      <c r="C98" s="28"/>
      <c r="D98" s="105" t="s">
        <v>212</v>
      </c>
      <c r="E98" s="105"/>
      <c r="F98" s="105"/>
      <c r="G98" s="11"/>
      <c r="H98" s="11"/>
      <c r="I98" s="11"/>
      <c r="J98" s="11"/>
      <c r="K98" s="58">
        <f t="shared" si="2"/>
        <v>0</v>
      </c>
      <c r="L98" s="59"/>
      <c r="M98" s="11"/>
    </row>
    <row r="99" spans="2:13" s="5" customFormat="1" ht="33" customHeight="1">
      <c r="B99" s="19"/>
      <c r="C99" s="28" t="s">
        <v>155</v>
      </c>
      <c r="D99" s="105" t="s">
        <v>165</v>
      </c>
      <c r="E99" s="105"/>
      <c r="F99" s="105"/>
      <c r="G99" s="12">
        <f>SUM(G100:G107)</f>
        <v>0</v>
      </c>
      <c r="H99" s="12">
        <f>SUM(H100:H107)</f>
        <v>0</v>
      </c>
      <c r="I99" s="12">
        <f>SUM(I100:I107)</f>
        <v>0</v>
      </c>
      <c r="J99" s="12">
        <f>SUM(J100:J107)</f>
        <v>14084.22</v>
      </c>
      <c r="K99" s="58">
        <f t="shared" si="2"/>
        <v>14084.22</v>
      </c>
      <c r="L99" s="59"/>
      <c r="M99" s="11">
        <f>SUM(M100:M107)</f>
        <v>0</v>
      </c>
    </row>
    <row r="100" spans="2:13" s="5" customFormat="1" ht="37.5" customHeight="1">
      <c r="B100" s="19"/>
      <c r="C100" s="28"/>
      <c r="D100" s="105" t="s">
        <v>156</v>
      </c>
      <c r="E100" s="105"/>
      <c r="F100" s="105"/>
      <c r="G100" s="11"/>
      <c r="H100" s="11"/>
      <c r="I100" s="11"/>
      <c r="J100" s="11"/>
      <c r="K100" s="58">
        <f t="shared" si="2"/>
        <v>0</v>
      </c>
      <c r="L100" s="59"/>
      <c r="M100" s="11"/>
    </row>
    <row r="101" spans="2:13" s="5" customFormat="1" ht="37.5" customHeight="1">
      <c r="B101" s="19"/>
      <c r="C101" s="28"/>
      <c r="D101" s="114" t="s">
        <v>157</v>
      </c>
      <c r="E101" s="114"/>
      <c r="F101" s="114"/>
      <c r="G101" s="11"/>
      <c r="H101" s="11"/>
      <c r="I101" s="11"/>
      <c r="J101" s="11"/>
      <c r="K101" s="58">
        <f t="shared" si="2"/>
        <v>0</v>
      </c>
      <c r="L101" s="59"/>
      <c r="M101" s="11"/>
    </row>
    <row r="102" spans="2:13" s="5" customFormat="1" ht="37.5" customHeight="1">
      <c r="B102" s="19"/>
      <c r="C102" s="28"/>
      <c r="D102" s="105" t="s">
        <v>215</v>
      </c>
      <c r="E102" s="105"/>
      <c r="F102" s="105"/>
      <c r="G102" s="11"/>
      <c r="H102" s="11"/>
      <c r="I102" s="11"/>
      <c r="J102" s="12">
        <v>14084.22</v>
      </c>
      <c r="K102" s="58">
        <f t="shared" si="2"/>
        <v>14084.22</v>
      </c>
      <c r="L102" s="59"/>
      <c r="M102" s="11"/>
    </row>
    <row r="103" spans="2:13" s="5" customFormat="1" ht="37.5" customHeight="1">
      <c r="B103" s="19"/>
      <c r="C103" s="28"/>
      <c r="D103" s="114" t="s">
        <v>158</v>
      </c>
      <c r="E103" s="114"/>
      <c r="F103" s="114"/>
      <c r="G103" s="11"/>
      <c r="H103" s="11"/>
      <c r="I103" s="11"/>
      <c r="J103" s="11"/>
      <c r="K103" s="58">
        <f t="shared" si="2"/>
        <v>0</v>
      </c>
      <c r="L103" s="59"/>
      <c r="M103" s="11"/>
    </row>
    <row r="104" spans="2:13" s="5" customFormat="1" ht="37.5" customHeight="1">
      <c r="B104" s="19"/>
      <c r="C104" s="28"/>
      <c r="D104" s="114" t="s">
        <v>159</v>
      </c>
      <c r="E104" s="114"/>
      <c r="F104" s="114"/>
      <c r="G104" s="11"/>
      <c r="H104" s="11"/>
      <c r="I104" s="11"/>
      <c r="J104" s="11"/>
      <c r="K104" s="58">
        <f t="shared" si="2"/>
        <v>0</v>
      </c>
      <c r="L104" s="59"/>
      <c r="M104" s="11"/>
    </row>
    <row r="105" spans="2:13" s="5" customFormat="1" ht="37.5" customHeight="1">
      <c r="B105" s="19"/>
      <c r="C105" s="28"/>
      <c r="D105" s="105" t="s">
        <v>160</v>
      </c>
      <c r="E105" s="105"/>
      <c r="F105" s="105"/>
      <c r="G105" s="11"/>
      <c r="H105" s="11"/>
      <c r="I105" s="11"/>
      <c r="J105" s="11"/>
      <c r="K105" s="58">
        <f t="shared" si="2"/>
        <v>0</v>
      </c>
      <c r="L105" s="59"/>
      <c r="M105" s="11"/>
    </row>
    <row r="106" spans="2:13" s="5" customFormat="1" ht="37.5" customHeight="1">
      <c r="B106" s="19"/>
      <c r="C106" s="28"/>
      <c r="D106" s="114" t="s">
        <v>161</v>
      </c>
      <c r="E106" s="114"/>
      <c r="F106" s="114"/>
      <c r="G106" s="11"/>
      <c r="H106" s="11"/>
      <c r="I106" s="11"/>
      <c r="J106" s="11"/>
      <c r="K106" s="58">
        <f t="shared" si="2"/>
        <v>0</v>
      </c>
      <c r="L106" s="59"/>
      <c r="M106" s="11"/>
    </row>
    <row r="107" spans="2:13" s="5" customFormat="1" ht="33" customHeight="1">
      <c r="B107" s="19"/>
      <c r="C107" s="28"/>
      <c r="D107" s="107" t="s">
        <v>213</v>
      </c>
      <c r="E107" s="108"/>
      <c r="F107" s="109"/>
      <c r="G107" s="11"/>
      <c r="H107" s="11"/>
      <c r="I107" s="11"/>
      <c r="J107" s="11"/>
      <c r="K107" s="58">
        <f t="shared" si="2"/>
        <v>0</v>
      </c>
      <c r="L107" s="59"/>
      <c r="M107" s="11"/>
    </row>
    <row r="108" spans="2:13" s="5" customFormat="1" ht="33" customHeight="1">
      <c r="B108" s="19"/>
      <c r="C108" s="28" t="s">
        <v>162</v>
      </c>
      <c r="D108" s="105" t="s">
        <v>253</v>
      </c>
      <c r="E108" s="105"/>
      <c r="F108" s="105"/>
      <c r="G108" s="12">
        <f>G94+G95-G99</f>
        <v>0</v>
      </c>
      <c r="H108" s="12">
        <f>H94+H95-H99</f>
        <v>0</v>
      </c>
      <c r="I108" s="12">
        <f>I94+I95-I99</f>
        <v>0</v>
      </c>
      <c r="J108" s="12">
        <f>J94+J95-J99</f>
        <v>770327.4900000001</v>
      </c>
      <c r="K108" s="58">
        <f t="shared" si="2"/>
        <v>770327.4900000001</v>
      </c>
      <c r="L108" s="59"/>
      <c r="M108" s="11">
        <f>M94+M95-M99</f>
        <v>0</v>
      </c>
    </row>
    <row r="109" spans="2:13" s="5" customFormat="1" ht="33" customHeight="1">
      <c r="B109" s="19"/>
      <c r="C109" s="28" t="s">
        <v>163</v>
      </c>
      <c r="D109" s="107" t="s">
        <v>254</v>
      </c>
      <c r="E109" s="108"/>
      <c r="F109" s="109"/>
      <c r="G109" s="12">
        <f>G75-G94</f>
        <v>0</v>
      </c>
      <c r="H109" s="12">
        <f>H75-H94</f>
        <v>0</v>
      </c>
      <c r="I109" s="12">
        <f>I75-I94</f>
        <v>0</v>
      </c>
      <c r="J109" s="12">
        <f>J75-J94</f>
        <v>0</v>
      </c>
      <c r="K109" s="58">
        <f t="shared" si="2"/>
        <v>0</v>
      </c>
      <c r="L109" s="59"/>
      <c r="M109" s="11">
        <v>0</v>
      </c>
    </row>
    <row r="110" spans="2:13" s="5" customFormat="1" ht="33" customHeight="1">
      <c r="B110" s="19"/>
      <c r="C110" s="28" t="s">
        <v>164</v>
      </c>
      <c r="D110" s="105" t="s">
        <v>255</v>
      </c>
      <c r="E110" s="105"/>
      <c r="F110" s="105"/>
      <c r="G110" s="12">
        <f>G93-G108</f>
        <v>0</v>
      </c>
      <c r="H110" s="12">
        <f>H93-H108</f>
        <v>0</v>
      </c>
      <c r="I110" s="12">
        <f>I93-I108</f>
        <v>0</v>
      </c>
      <c r="J110" s="12">
        <f>J93-J108</f>
        <v>0</v>
      </c>
      <c r="K110" s="58">
        <f t="shared" si="2"/>
        <v>0</v>
      </c>
      <c r="L110" s="59"/>
      <c r="M110" s="11">
        <v>0</v>
      </c>
    </row>
    <row r="111" spans="2:13" s="4" customFormat="1" ht="35.25" customHeight="1">
      <c r="B111" s="18" t="s">
        <v>5</v>
      </c>
      <c r="C111" s="91" t="s">
        <v>21</v>
      </c>
      <c r="D111" s="91"/>
      <c r="E111" s="91"/>
      <c r="F111" s="91"/>
      <c r="G111" s="91"/>
      <c r="H111" s="91"/>
      <c r="I111" s="91"/>
      <c r="J111" s="91"/>
      <c r="K111" s="91"/>
      <c r="L111" s="91"/>
      <c r="M111" s="92"/>
    </row>
    <row r="112" spans="2:13" s="4" customFormat="1" ht="45.75" customHeight="1">
      <c r="B112" s="19"/>
      <c r="C112" s="84"/>
      <c r="D112" s="85"/>
      <c r="E112" s="85"/>
      <c r="F112" s="85"/>
      <c r="G112" s="85"/>
      <c r="H112" s="85"/>
      <c r="I112" s="85"/>
      <c r="J112" s="85"/>
      <c r="K112" s="85"/>
      <c r="L112" s="85"/>
      <c r="M112" s="86"/>
    </row>
    <row r="113" spans="2:13" s="4" customFormat="1" ht="57" customHeight="1">
      <c r="B113" s="18" t="s">
        <v>7</v>
      </c>
      <c r="C113" s="91" t="s">
        <v>22</v>
      </c>
      <c r="D113" s="91"/>
      <c r="E113" s="91"/>
      <c r="F113" s="91"/>
      <c r="G113" s="91"/>
      <c r="H113" s="91"/>
      <c r="I113" s="91"/>
      <c r="J113" s="91"/>
      <c r="K113" s="91"/>
      <c r="L113" s="91"/>
      <c r="M113" s="92"/>
    </row>
    <row r="114" spans="2:13" s="4" customFormat="1" ht="63.75" customHeight="1">
      <c r="B114" s="17"/>
      <c r="C114" s="29" t="s">
        <v>62</v>
      </c>
      <c r="D114" s="115" t="s">
        <v>68</v>
      </c>
      <c r="E114" s="115"/>
      <c r="F114" s="115"/>
      <c r="G114" s="115"/>
      <c r="H114" s="116" t="s">
        <v>69</v>
      </c>
      <c r="I114" s="116"/>
      <c r="J114" s="116"/>
      <c r="K114" s="88" t="s">
        <v>130</v>
      </c>
      <c r="L114" s="88"/>
      <c r="M114" s="89"/>
    </row>
    <row r="115" spans="2:13" s="4" customFormat="1" ht="51" customHeight="1">
      <c r="B115" s="17"/>
      <c r="C115" s="30" t="s">
        <v>2</v>
      </c>
      <c r="D115" s="117" t="s">
        <v>71</v>
      </c>
      <c r="E115" s="74"/>
      <c r="F115" s="74"/>
      <c r="G115" s="118"/>
      <c r="H115" s="119"/>
      <c r="I115" s="65"/>
      <c r="J115" s="120"/>
      <c r="K115" s="119"/>
      <c r="L115" s="65"/>
      <c r="M115" s="120"/>
    </row>
    <row r="116" spans="2:13" s="4" customFormat="1" ht="51" customHeight="1">
      <c r="B116" s="17"/>
      <c r="C116" s="31" t="s">
        <v>3</v>
      </c>
      <c r="D116" s="117" t="s">
        <v>72</v>
      </c>
      <c r="E116" s="74"/>
      <c r="F116" s="74"/>
      <c r="G116" s="118"/>
      <c r="H116" s="119"/>
      <c r="I116" s="65"/>
      <c r="J116" s="120"/>
      <c r="K116" s="119"/>
      <c r="L116" s="65"/>
      <c r="M116" s="120"/>
    </row>
    <row r="117" spans="2:13" s="4" customFormat="1" ht="51" customHeight="1">
      <c r="B117" s="17"/>
      <c r="C117" s="31" t="s">
        <v>63</v>
      </c>
      <c r="D117" s="117" t="s">
        <v>131</v>
      </c>
      <c r="E117" s="74"/>
      <c r="F117" s="74"/>
      <c r="G117" s="118"/>
      <c r="H117" s="119"/>
      <c r="I117" s="65"/>
      <c r="J117" s="120"/>
      <c r="K117" s="119"/>
      <c r="L117" s="65"/>
      <c r="M117" s="120"/>
    </row>
    <row r="118" spans="2:13" s="4" customFormat="1" ht="51" customHeight="1">
      <c r="B118" s="17"/>
      <c r="C118" s="31" t="s">
        <v>5</v>
      </c>
      <c r="D118" s="117" t="s">
        <v>73</v>
      </c>
      <c r="E118" s="74"/>
      <c r="F118" s="74"/>
      <c r="G118" s="118"/>
      <c r="H118" s="119"/>
      <c r="I118" s="65"/>
      <c r="J118" s="120"/>
      <c r="K118" s="119"/>
      <c r="L118" s="65"/>
      <c r="M118" s="120"/>
    </row>
    <row r="119" spans="2:13" s="4" customFormat="1" ht="51" customHeight="1">
      <c r="B119" s="17"/>
      <c r="C119" s="31" t="s">
        <v>7</v>
      </c>
      <c r="D119" s="117" t="s">
        <v>74</v>
      </c>
      <c r="E119" s="74"/>
      <c r="F119" s="74"/>
      <c r="G119" s="118"/>
      <c r="H119" s="119"/>
      <c r="I119" s="65"/>
      <c r="J119" s="120"/>
      <c r="K119" s="119"/>
      <c r="L119" s="65"/>
      <c r="M119" s="120"/>
    </row>
    <row r="120" spans="2:13" s="4" customFormat="1" ht="51" customHeight="1">
      <c r="B120" s="17"/>
      <c r="C120" s="30" t="s">
        <v>11</v>
      </c>
      <c r="D120" s="117" t="s">
        <v>75</v>
      </c>
      <c r="E120" s="74"/>
      <c r="F120" s="74"/>
      <c r="G120" s="118"/>
      <c r="H120" s="119"/>
      <c r="I120" s="65"/>
      <c r="J120" s="120"/>
      <c r="K120" s="119"/>
      <c r="L120" s="65"/>
      <c r="M120" s="120"/>
    </row>
    <row r="121" spans="2:13" s="4" customFormat="1" ht="51" customHeight="1">
      <c r="B121" s="17"/>
      <c r="C121" s="31" t="s">
        <v>53</v>
      </c>
      <c r="D121" s="117" t="s">
        <v>197</v>
      </c>
      <c r="E121" s="74"/>
      <c r="F121" s="74"/>
      <c r="G121" s="118"/>
      <c r="H121" s="119"/>
      <c r="I121" s="65"/>
      <c r="J121" s="120"/>
      <c r="K121" s="119"/>
      <c r="L121" s="65"/>
      <c r="M121" s="120"/>
    </row>
    <row r="122" spans="2:13" s="4" customFormat="1" ht="35.25" customHeight="1">
      <c r="B122" s="17"/>
      <c r="C122" s="121" t="s">
        <v>70</v>
      </c>
      <c r="D122" s="122"/>
      <c r="E122" s="122"/>
      <c r="F122" s="122"/>
      <c r="G122" s="123"/>
      <c r="H122" s="119"/>
      <c r="I122" s="65"/>
      <c r="J122" s="120"/>
      <c r="K122" s="119"/>
      <c r="L122" s="65"/>
      <c r="M122" s="120"/>
    </row>
    <row r="123" spans="2:13" s="4" customFormat="1" ht="35.25" customHeight="1">
      <c r="B123" s="18" t="s">
        <v>9</v>
      </c>
      <c r="C123" s="77" t="s">
        <v>23</v>
      </c>
      <c r="D123" s="77"/>
      <c r="E123" s="77"/>
      <c r="F123" s="77"/>
      <c r="G123" s="77"/>
      <c r="H123" s="77"/>
      <c r="I123" s="77"/>
      <c r="J123" s="77"/>
      <c r="K123" s="77"/>
      <c r="L123" s="77"/>
      <c r="M123" s="78"/>
    </row>
    <row r="124" spans="2:13" s="4" customFormat="1" ht="35.25" customHeight="1">
      <c r="B124" s="17"/>
      <c r="C124" s="124" t="s">
        <v>260</v>
      </c>
      <c r="D124" s="65"/>
      <c r="E124" s="65"/>
      <c r="F124" s="65"/>
      <c r="G124" s="120"/>
      <c r="H124" s="65" t="s">
        <v>127</v>
      </c>
      <c r="I124" s="65"/>
      <c r="J124" s="65"/>
      <c r="K124" s="65"/>
      <c r="L124" s="65"/>
      <c r="M124" s="66"/>
    </row>
    <row r="125" spans="2:13" s="4" customFormat="1" ht="35.25" customHeight="1">
      <c r="B125" s="17"/>
      <c r="C125" s="125"/>
      <c r="D125" s="65"/>
      <c r="E125" s="65"/>
      <c r="F125" s="65"/>
      <c r="G125" s="120"/>
      <c r="H125" s="64"/>
      <c r="I125" s="65"/>
      <c r="J125" s="65"/>
      <c r="K125" s="65"/>
      <c r="L125" s="65"/>
      <c r="M125" s="66"/>
    </row>
    <row r="126" spans="2:13" s="4" customFormat="1" ht="55.5" customHeight="1">
      <c r="B126" s="18" t="s">
        <v>24</v>
      </c>
      <c r="C126" s="91" t="s">
        <v>25</v>
      </c>
      <c r="D126" s="91"/>
      <c r="E126" s="91"/>
      <c r="F126" s="91"/>
      <c r="G126" s="91"/>
      <c r="H126" s="91"/>
      <c r="I126" s="91"/>
      <c r="J126" s="91"/>
      <c r="K126" s="91"/>
      <c r="L126" s="91"/>
      <c r="M126" s="92"/>
    </row>
    <row r="127" spans="2:13" s="5" customFormat="1" ht="53.25" customHeight="1">
      <c r="B127" s="19"/>
      <c r="C127" s="126" t="s">
        <v>62</v>
      </c>
      <c r="D127" s="128" t="s">
        <v>168</v>
      </c>
      <c r="E127" s="128"/>
      <c r="F127" s="128" t="s">
        <v>167</v>
      </c>
      <c r="G127" s="128"/>
      <c r="H127" s="130" t="s">
        <v>169</v>
      </c>
      <c r="I127" s="131"/>
      <c r="J127" s="131"/>
      <c r="K127" s="132"/>
      <c r="L127" s="133" t="s">
        <v>194</v>
      </c>
      <c r="M127" s="134"/>
    </row>
    <row r="128" spans="2:13" s="5" customFormat="1" ht="53.25" customHeight="1">
      <c r="B128" s="19"/>
      <c r="C128" s="127"/>
      <c r="D128" s="129"/>
      <c r="E128" s="129"/>
      <c r="F128" s="129"/>
      <c r="G128" s="129"/>
      <c r="H128" s="137" t="s">
        <v>170</v>
      </c>
      <c r="I128" s="138"/>
      <c r="J128" s="137" t="s">
        <v>171</v>
      </c>
      <c r="K128" s="138"/>
      <c r="L128" s="135"/>
      <c r="M128" s="136"/>
    </row>
    <row r="129" spans="2:13" s="7" customFormat="1" ht="19.5" customHeight="1">
      <c r="B129" s="32"/>
      <c r="C129" s="33">
        <v>1</v>
      </c>
      <c r="D129" s="139">
        <v>2</v>
      </c>
      <c r="E129" s="139"/>
      <c r="F129" s="139">
        <v>3</v>
      </c>
      <c r="G129" s="139"/>
      <c r="H129" s="139">
        <v>4</v>
      </c>
      <c r="I129" s="139"/>
      <c r="J129" s="112">
        <v>5</v>
      </c>
      <c r="K129" s="113"/>
      <c r="L129" s="140">
        <v>6</v>
      </c>
      <c r="M129" s="141"/>
    </row>
    <row r="130" spans="2:13" s="5" customFormat="1" ht="53.25" customHeight="1">
      <c r="B130" s="19"/>
      <c r="C130" s="34">
        <v>1</v>
      </c>
      <c r="D130" s="61" t="s">
        <v>189</v>
      </c>
      <c r="E130" s="61"/>
      <c r="F130" s="60"/>
      <c r="G130" s="61"/>
      <c r="H130" s="60"/>
      <c r="I130" s="61"/>
      <c r="J130" s="60"/>
      <c r="K130" s="61"/>
      <c r="L130" s="60"/>
      <c r="M130" s="61"/>
    </row>
    <row r="131" spans="2:13" s="5" customFormat="1" ht="53.25" customHeight="1">
      <c r="B131" s="19"/>
      <c r="C131" s="34">
        <v>2</v>
      </c>
      <c r="D131" s="61" t="s">
        <v>64</v>
      </c>
      <c r="E131" s="61"/>
      <c r="F131" s="60"/>
      <c r="G131" s="61"/>
      <c r="H131" s="60"/>
      <c r="I131" s="61"/>
      <c r="J131" s="60"/>
      <c r="K131" s="61"/>
      <c r="L131" s="60"/>
      <c r="M131" s="61"/>
    </row>
    <row r="132" spans="2:13" s="5" customFormat="1" ht="53.25" customHeight="1">
      <c r="B132" s="19"/>
      <c r="C132" s="34">
        <v>3</v>
      </c>
      <c r="D132" s="61" t="s">
        <v>191</v>
      </c>
      <c r="E132" s="61"/>
      <c r="F132" s="60"/>
      <c r="G132" s="61"/>
      <c r="H132" s="60"/>
      <c r="I132" s="61"/>
      <c r="J132" s="60"/>
      <c r="K132" s="61"/>
      <c r="L132" s="60"/>
      <c r="M132" s="61"/>
    </row>
    <row r="133" spans="2:13" s="5" customFormat="1" ht="53.25" customHeight="1">
      <c r="B133" s="19"/>
      <c r="C133" s="34">
        <v>4</v>
      </c>
      <c r="D133" s="61" t="s">
        <v>65</v>
      </c>
      <c r="E133" s="61"/>
      <c r="F133" s="60"/>
      <c r="G133" s="61"/>
      <c r="H133" s="60"/>
      <c r="I133" s="61"/>
      <c r="J133" s="60"/>
      <c r="K133" s="61"/>
      <c r="L133" s="60"/>
      <c r="M133" s="61"/>
    </row>
    <row r="134" spans="2:13" s="5" customFormat="1" ht="53.25" customHeight="1">
      <c r="B134" s="19"/>
      <c r="C134" s="34">
        <v>5</v>
      </c>
      <c r="D134" s="61" t="s">
        <v>141</v>
      </c>
      <c r="E134" s="61"/>
      <c r="F134" s="60"/>
      <c r="G134" s="61"/>
      <c r="H134" s="60"/>
      <c r="I134" s="61"/>
      <c r="J134" s="60"/>
      <c r="K134" s="61"/>
      <c r="L134" s="60"/>
      <c r="M134" s="61"/>
    </row>
    <row r="135" spans="2:13" s="5" customFormat="1" ht="53.25" customHeight="1">
      <c r="B135" s="19"/>
      <c r="C135" s="34">
        <v>6</v>
      </c>
      <c r="D135" s="61" t="s">
        <v>190</v>
      </c>
      <c r="E135" s="61"/>
      <c r="F135" s="60"/>
      <c r="G135" s="61"/>
      <c r="H135" s="60"/>
      <c r="I135" s="61"/>
      <c r="J135" s="60"/>
      <c r="K135" s="61"/>
      <c r="L135" s="60"/>
      <c r="M135" s="61"/>
    </row>
    <row r="136" spans="2:13" s="5" customFormat="1" ht="53.25" customHeight="1">
      <c r="B136" s="19"/>
      <c r="C136" s="142" t="s">
        <v>166</v>
      </c>
      <c r="D136" s="143"/>
      <c r="E136" s="143"/>
      <c r="F136" s="60">
        <f>SUM(F130:G135)</f>
        <v>0</v>
      </c>
      <c r="G136" s="61"/>
      <c r="H136" s="60"/>
      <c r="I136" s="61"/>
      <c r="J136" s="60"/>
      <c r="K136" s="61"/>
      <c r="L136" s="60">
        <f>F136+H136+J136</f>
        <v>0</v>
      </c>
      <c r="M136" s="61"/>
    </row>
    <row r="137" spans="2:13" s="4" customFormat="1" ht="43.5" customHeight="1">
      <c r="B137" s="18" t="s">
        <v>26</v>
      </c>
      <c r="C137" s="91" t="s">
        <v>27</v>
      </c>
      <c r="D137" s="91"/>
      <c r="E137" s="91"/>
      <c r="F137" s="91"/>
      <c r="G137" s="91"/>
      <c r="H137" s="91"/>
      <c r="I137" s="91"/>
      <c r="J137" s="91"/>
      <c r="K137" s="91"/>
      <c r="L137" s="91"/>
      <c r="M137" s="92"/>
    </row>
    <row r="138" spans="2:13" s="4" customFormat="1" ht="27" customHeight="1">
      <c r="B138" s="19"/>
      <c r="C138" s="144" t="s">
        <v>128</v>
      </c>
      <c r="D138" s="145"/>
      <c r="E138" s="145"/>
      <c r="F138" s="145"/>
      <c r="G138" s="145"/>
      <c r="H138" s="145"/>
      <c r="I138" s="145"/>
      <c r="J138" s="145"/>
      <c r="K138" s="145"/>
      <c r="L138" s="145"/>
      <c r="M138" s="146"/>
    </row>
    <row r="139" spans="2:13" s="4" customFormat="1" ht="35.25" customHeight="1">
      <c r="B139" s="17"/>
      <c r="C139" s="147" t="s">
        <v>76</v>
      </c>
      <c r="D139" s="148"/>
      <c r="E139" s="148"/>
      <c r="F139" s="153" t="s">
        <v>66</v>
      </c>
      <c r="G139" s="153" t="s">
        <v>82</v>
      </c>
      <c r="H139" s="153" t="s">
        <v>83</v>
      </c>
      <c r="I139" s="65" t="s">
        <v>77</v>
      </c>
      <c r="J139" s="65"/>
      <c r="K139" s="65"/>
      <c r="L139" s="65"/>
      <c r="M139" s="66"/>
    </row>
    <row r="140" spans="2:13" s="4" customFormat="1" ht="35.25" customHeight="1">
      <c r="B140" s="17"/>
      <c r="C140" s="149"/>
      <c r="D140" s="150"/>
      <c r="E140" s="150"/>
      <c r="F140" s="154"/>
      <c r="G140" s="154"/>
      <c r="H140" s="154"/>
      <c r="I140" s="148" t="s">
        <v>79</v>
      </c>
      <c r="J140" s="65" t="s">
        <v>78</v>
      </c>
      <c r="K140" s="65"/>
      <c r="L140" s="65"/>
      <c r="M140" s="66"/>
    </row>
    <row r="141" spans="2:13" s="4" customFormat="1" ht="35.25" customHeight="1">
      <c r="B141" s="17"/>
      <c r="C141" s="151"/>
      <c r="D141" s="152"/>
      <c r="E141" s="152"/>
      <c r="F141" s="155"/>
      <c r="G141" s="155"/>
      <c r="H141" s="155"/>
      <c r="I141" s="152"/>
      <c r="J141" s="65" t="s">
        <v>207</v>
      </c>
      <c r="K141" s="120"/>
      <c r="L141" s="65" t="s">
        <v>235</v>
      </c>
      <c r="M141" s="66"/>
    </row>
    <row r="142" spans="2:13" s="4" customFormat="1" ht="40.5" customHeight="1">
      <c r="B142" s="17"/>
      <c r="C142" s="156" t="s">
        <v>200</v>
      </c>
      <c r="D142" s="157"/>
      <c r="E142" s="35" t="s">
        <v>80</v>
      </c>
      <c r="F142" s="36"/>
      <c r="G142" s="37"/>
      <c r="H142" s="37"/>
      <c r="I142" s="37"/>
      <c r="J142" s="119"/>
      <c r="K142" s="120"/>
      <c r="L142" s="119"/>
      <c r="M142" s="120"/>
    </row>
    <row r="143" spans="2:13" s="4" customFormat="1" ht="40.5" customHeight="1">
      <c r="B143" s="17"/>
      <c r="C143" s="158"/>
      <c r="D143" s="159"/>
      <c r="E143" s="35" t="s">
        <v>81</v>
      </c>
      <c r="F143" s="37"/>
      <c r="G143" s="37"/>
      <c r="H143" s="37"/>
      <c r="I143" s="37"/>
      <c r="J143" s="119"/>
      <c r="K143" s="120"/>
      <c r="L143" s="119"/>
      <c r="M143" s="120"/>
    </row>
    <row r="144" spans="2:13" s="4" customFormat="1" ht="40.5" customHeight="1">
      <c r="B144" s="17"/>
      <c r="C144" s="160" t="s">
        <v>201</v>
      </c>
      <c r="D144" s="161"/>
      <c r="E144" s="35" t="s">
        <v>80</v>
      </c>
      <c r="F144" s="37"/>
      <c r="G144" s="37"/>
      <c r="H144" s="37"/>
      <c r="I144" s="37"/>
      <c r="J144" s="119"/>
      <c r="K144" s="120"/>
      <c r="L144" s="119"/>
      <c r="M144" s="120"/>
    </row>
    <row r="145" spans="2:13" s="4" customFormat="1" ht="40.5" customHeight="1">
      <c r="B145" s="17"/>
      <c r="C145" s="162"/>
      <c r="D145" s="163"/>
      <c r="E145" s="35" t="s">
        <v>81</v>
      </c>
      <c r="F145" s="37"/>
      <c r="G145" s="37"/>
      <c r="H145" s="37"/>
      <c r="I145" s="37"/>
      <c r="J145" s="119"/>
      <c r="K145" s="120"/>
      <c r="L145" s="119"/>
      <c r="M145" s="120"/>
    </row>
    <row r="146" spans="2:13" s="4" customFormat="1" ht="48.75" customHeight="1">
      <c r="B146" s="17"/>
      <c r="C146" s="164" t="s">
        <v>261</v>
      </c>
      <c r="D146" s="165"/>
      <c r="E146" s="165"/>
      <c r="F146" s="165"/>
      <c r="G146" s="165"/>
      <c r="H146" s="165"/>
      <c r="I146" s="165"/>
      <c r="J146" s="165"/>
      <c r="K146" s="165"/>
      <c r="L146" s="165"/>
      <c r="M146" s="166"/>
    </row>
    <row r="147" spans="2:13" s="4" customFormat="1" ht="48.75" customHeight="1">
      <c r="B147" s="17"/>
      <c r="C147" s="164" t="s">
        <v>226</v>
      </c>
      <c r="D147" s="165"/>
      <c r="E147" s="165"/>
      <c r="F147" s="165"/>
      <c r="G147" s="165"/>
      <c r="H147" s="165"/>
      <c r="I147" s="165"/>
      <c r="J147" s="165"/>
      <c r="K147" s="165"/>
      <c r="L147" s="165"/>
      <c r="M147" s="166"/>
    </row>
    <row r="148" spans="2:13" s="4" customFormat="1" ht="60.75" customHeight="1">
      <c r="B148" s="18" t="s">
        <v>28</v>
      </c>
      <c r="C148" s="90" t="s">
        <v>29</v>
      </c>
      <c r="D148" s="91"/>
      <c r="E148" s="91"/>
      <c r="F148" s="91"/>
      <c r="G148" s="91"/>
      <c r="H148" s="91"/>
      <c r="I148" s="91"/>
      <c r="J148" s="91"/>
      <c r="K148" s="91"/>
      <c r="L148" s="91"/>
      <c r="M148" s="92"/>
    </row>
    <row r="149" spans="2:13" s="5" customFormat="1" ht="48" customHeight="1">
      <c r="B149" s="19"/>
      <c r="C149" s="167" t="s">
        <v>62</v>
      </c>
      <c r="D149" s="128" t="s">
        <v>172</v>
      </c>
      <c r="E149" s="128"/>
      <c r="F149" s="128"/>
      <c r="G149" s="128" t="s">
        <v>167</v>
      </c>
      <c r="H149" s="128"/>
      <c r="I149" s="110" t="s">
        <v>173</v>
      </c>
      <c r="J149" s="85"/>
      <c r="K149" s="111"/>
      <c r="L149" s="169" t="s">
        <v>111</v>
      </c>
      <c r="M149" s="134"/>
    </row>
    <row r="150" spans="2:13" s="5" customFormat="1" ht="35.25" customHeight="1">
      <c r="B150" s="19"/>
      <c r="C150" s="168"/>
      <c r="D150" s="129"/>
      <c r="E150" s="129"/>
      <c r="F150" s="129"/>
      <c r="G150" s="129"/>
      <c r="H150" s="129"/>
      <c r="I150" s="38" t="s">
        <v>170</v>
      </c>
      <c r="J150" s="39" t="s">
        <v>174</v>
      </c>
      <c r="K150" s="39" t="s">
        <v>118</v>
      </c>
      <c r="L150" s="137"/>
      <c r="M150" s="136"/>
    </row>
    <row r="151" spans="2:13" s="7" customFormat="1" ht="21" customHeight="1">
      <c r="B151" s="32"/>
      <c r="C151" s="40">
        <v>1</v>
      </c>
      <c r="D151" s="112">
        <v>2</v>
      </c>
      <c r="E151" s="140"/>
      <c r="F151" s="113"/>
      <c r="G151" s="170">
        <v>3</v>
      </c>
      <c r="H151" s="171"/>
      <c r="I151" s="41">
        <v>4</v>
      </c>
      <c r="J151" s="41">
        <v>5</v>
      </c>
      <c r="K151" s="41">
        <v>6</v>
      </c>
      <c r="L151" s="172">
        <v>7</v>
      </c>
      <c r="M151" s="173"/>
    </row>
    <row r="152" spans="2:13" s="5" customFormat="1" ht="42" customHeight="1">
      <c r="B152" s="19"/>
      <c r="C152" s="42">
        <v>1</v>
      </c>
      <c r="D152" s="62" t="s">
        <v>176</v>
      </c>
      <c r="E152" s="62"/>
      <c r="F152" s="62"/>
      <c r="G152" s="174">
        <f>G153+G154</f>
        <v>2852.57</v>
      </c>
      <c r="H152" s="111"/>
      <c r="I152" s="11">
        <f>I153+I154</f>
        <v>1486.35</v>
      </c>
      <c r="J152" s="11">
        <f>J153+J154</f>
        <v>0</v>
      </c>
      <c r="K152" s="11">
        <f>K153+K154</f>
        <v>0</v>
      </c>
      <c r="L152" s="175">
        <f>L153+L154</f>
        <v>4338.92</v>
      </c>
      <c r="M152" s="176"/>
    </row>
    <row r="153" spans="2:13" s="5" customFormat="1" ht="35.25" customHeight="1">
      <c r="B153" s="19"/>
      <c r="C153" s="28" t="s">
        <v>3</v>
      </c>
      <c r="D153" s="63" t="s">
        <v>89</v>
      </c>
      <c r="E153" s="63"/>
      <c r="F153" s="63"/>
      <c r="G153" s="174"/>
      <c r="H153" s="111"/>
      <c r="I153" s="11"/>
      <c r="J153" s="11"/>
      <c r="K153" s="11"/>
      <c r="L153" s="175"/>
      <c r="M153" s="176"/>
    </row>
    <row r="154" spans="2:13" s="5" customFormat="1" ht="35.25" customHeight="1">
      <c r="B154" s="19"/>
      <c r="C154" s="28" t="s">
        <v>5</v>
      </c>
      <c r="D154" s="63" t="s">
        <v>90</v>
      </c>
      <c r="E154" s="63"/>
      <c r="F154" s="63"/>
      <c r="G154" s="174">
        <f>G155+G156+G157+G158</f>
        <v>2852.57</v>
      </c>
      <c r="H154" s="111"/>
      <c r="I154" s="11">
        <f>I155+I156+I157+I158</f>
        <v>1486.35</v>
      </c>
      <c r="J154" s="11">
        <f>J155+J156+J157+J158</f>
        <v>0</v>
      </c>
      <c r="K154" s="11">
        <f>K155+K156+K157+K158</f>
        <v>0</v>
      </c>
      <c r="L154" s="175">
        <f>L155+L156+L157+L158</f>
        <v>4338.92</v>
      </c>
      <c r="M154" s="176"/>
    </row>
    <row r="155" spans="2:13" s="5" customFormat="1" ht="35.25" customHeight="1">
      <c r="B155" s="19"/>
      <c r="C155" s="28" t="s">
        <v>181</v>
      </c>
      <c r="D155" s="63" t="s">
        <v>94</v>
      </c>
      <c r="E155" s="63"/>
      <c r="F155" s="63"/>
      <c r="G155" s="174"/>
      <c r="H155" s="111"/>
      <c r="I155" s="11"/>
      <c r="J155" s="11"/>
      <c r="K155" s="11"/>
      <c r="L155" s="175"/>
      <c r="M155" s="176"/>
    </row>
    <row r="156" spans="2:13" s="5" customFormat="1" ht="35.25" customHeight="1">
      <c r="B156" s="19"/>
      <c r="C156" s="28" t="s">
        <v>182</v>
      </c>
      <c r="D156" s="63" t="s">
        <v>93</v>
      </c>
      <c r="E156" s="63"/>
      <c r="F156" s="63"/>
      <c r="G156" s="174"/>
      <c r="H156" s="111"/>
      <c r="I156" s="43"/>
      <c r="J156" s="43"/>
      <c r="K156" s="43"/>
      <c r="L156" s="175"/>
      <c r="M156" s="176"/>
    </row>
    <row r="157" spans="2:13" s="5" customFormat="1" ht="52.5" customHeight="1">
      <c r="B157" s="19"/>
      <c r="C157" s="28" t="s">
        <v>183</v>
      </c>
      <c r="D157" s="62" t="s">
        <v>177</v>
      </c>
      <c r="E157" s="62"/>
      <c r="F157" s="62"/>
      <c r="G157" s="174"/>
      <c r="H157" s="111"/>
      <c r="I157" s="43"/>
      <c r="J157" s="43"/>
      <c r="K157" s="43"/>
      <c r="L157" s="175"/>
      <c r="M157" s="176"/>
    </row>
    <row r="158" spans="2:13" s="5" customFormat="1" ht="43.5" customHeight="1">
      <c r="B158" s="19"/>
      <c r="C158" s="28" t="s">
        <v>184</v>
      </c>
      <c r="D158" s="63" t="s">
        <v>91</v>
      </c>
      <c r="E158" s="63"/>
      <c r="F158" s="63"/>
      <c r="G158" s="174">
        <v>2852.57</v>
      </c>
      <c r="H158" s="111"/>
      <c r="I158" s="11">
        <v>1486.35</v>
      </c>
      <c r="J158" s="11">
        <v>0</v>
      </c>
      <c r="K158" s="11">
        <v>0</v>
      </c>
      <c r="L158" s="175">
        <f>G158+I158-J158-K158</f>
        <v>4338.92</v>
      </c>
      <c r="M158" s="176"/>
    </row>
    <row r="159" spans="2:13" s="5" customFormat="1" ht="71.25" customHeight="1">
      <c r="B159" s="19"/>
      <c r="C159" s="28" t="s">
        <v>134</v>
      </c>
      <c r="D159" s="62" t="s">
        <v>92</v>
      </c>
      <c r="E159" s="62"/>
      <c r="F159" s="62"/>
      <c r="G159" s="174"/>
      <c r="H159" s="111"/>
      <c r="I159" s="11"/>
      <c r="J159" s="11"/>
      <c r="K159" s="11"/>
      <c r="L159" s="175"/>
      <c r="M159" s="176"/>
    </row>
    <row r="160" spans="2:13" s="5" customFormat="1" ht="35.25" customHeight="1">
      <c r="B160" s="19"/>
      <c r="C160" s="177" t="s">
        <v>166</v>
      </c>
      <c r="D160" s="178"/>
      <c r="E160" s="178"/>
      <c r="F160" s="179"/>
      <c r="G160" s="174">
        <f>G158</f>
        <v>2852.57</v>
      </c>
      <c r="H160" s="111"/>
      <c r="I160" s="11">
        <f>I158</f>
        <v>1486.35</v>
      </c>
      <c r="J160" s="11">
        <v>0</v>
      </c>
      <c r="K160" s="11">
        <v>0</v>
      </c>
      <c r="L160" s="175">
        <f>L158</f>
        <v>4338.92</v>
      </c>
      <c r="M160" s="176"/>
    </row>
    <row r="161" spans="2:13" s="4" customFormat="1" ht="48" customHeight="1">
      <c r="B161" s="18" t="s">
        <v>30</v>
      </c>
      <c r="C161" s="91" t="s">
        <v>31</v>
      </c>
      <c r="D161" s="91"/>
      <c r="E161" s="91"/>
      <c r="F161" s="91"/>
      <c r="G161" s="91"/>
      <c r="H161" s="91"/>
      <c r="I161" s="91"/>
      <c r="J161" s="91"/>
      <c r="K161" s="91"/>
      <c r="L161" s="91"/>
      <c r="M161" s="92"/>
    </row>
    <row r="162" spans="2:13" s="4" customFormat="1" ht="30" customHeight="1">
      <c r="B162" s="44"/>
      <c r="C162" s="180" t="s">
        <v>128</v>
      </c>
      <c r="D162" s="181"/>
      <c r="E162" s="181"/>
      <c r="F162" s="181"/>
      <c r="G162" s="181"/>
      <c r="H162" s="181"/>
      <c r="I162" s="181"/>
      <c r="J162" s="181"/>
      <c r="K162" s="181"/>
      <c r="L162" s="181"/>
      <c r="M162" s="182"/>
    </row>
    <row r="163" spans="2:13" s="4" customFormat="1" ht="72" customHeight="1">
      <c r="B163" s="17"/>
      <c r="C163" s="45" t="s">
        <v>62</v>
      </c>
      <c r="D163" s="183" t="s">
        <v>98</v>
      </c>
      <c r="E163" s="183"/>
      <c r="F163" s="183"/>
      <c r="G163" s="116" t="s">
        <v>66</v>
      </c>
      <c r="H163" s="116"/>
      <c r="I163" s="46" t="s">
        <v>188</v>
      </c>
      <c r="J163" s="46" t="s">
        <v>87</v>
      </c>
      <c r="K163" s="46" t="s">
        <v>88</v>
      </c>
      <c r="L163" s="88" t="s">
        <v>67</v>
      </c>
      <c r="M163" s="89"/>
    </row>
    <row r="164" spans="2:13" s="4" customFormat="1" ht="35.25" customHeight="1">
      <c r="B164" s="17"/>
      <c r="C164" s="45" t="s">
        <v>0</v>
      </c>
      <c r="D164" s="184" t="s">
        <v>99</v>
      </c>
      <c r="E164" s="184"/>
      <c r="F164" s="184"/>
      <c r="G164" s="185"/>
      <c r="H164" s="115"/>
      <c r="I164" s="37"/>
      <c r="J164" s="37"/>
      <c r="K164" s="37"/>
      <c r="L164" s="64"/>
      <c r="M164" s="66"/>
    </row>
    <row r="165" spans="2:13" s="4" customFormat="1" ht="35.25" customHeight="1">
      <c r="B165" s="17"/>
      <c r="C165" s="47" t="s">
        <v>84</v>
      </c>
      <c r="D165" s="184" t="s">
        <v>100</v>
      </c>
      <c r="E165" s="184"/>
      <c r="F165" s="184"/>
      <c r="G165" s="185"/>
      <c r="H165" s="115"/>
      <c r="I165" s="37"/>
      <c r="J165" s="37"/>
      <c r="K165" s="37"/>
      <c r="L165" s="64"/>
      <c r="M165" s="66"/>
    </row>
    <row r="166" spans="2:13" s="4" customFormat="1" ht="35.25" customHeight="1">
      <c r="B166" s="17"/>
      <c r="C166" s="47" t="s">
        <v>85</v>
      </c>
      <c r="D166" s="184" t="s">
        <v>103</v>
      </c>
      <c r="E166" s="184"/>
      <c r="F166" s="184"/>
      <c r="G166" s="185"/>
      <c r="H166" s="115"/>
      <c r="I166" s="37"/>
      <c r="J166" s="37"/>
      <c r="K166" s="37"/>
      <c r="L166" s="64"/>
      <c r="M166" s="66"/>
    </row>
    <row r="167" spans="2:13" s="4" customFormat="1" ht="35.25" customHeight="1">
      <c r="B167" s="17"/>
      <c r="C167" s="47" t="s">
        <v>95</v>
      </c>
      <c r="D167" s="183" t="s">
        <v>104</v>
      </c>
      <c r="E167" s="183"/>
      <c r="F167" s="183"/>
      <c r="G167" s="185"/>
      <c r="H167" s="115"/>
      <c r="I167" s="37"/>
      <c r="J167" s="37"/>
      <c r="K167" s="37"/>
      <c r="L167" s="64"/>
      <c r="M167" s="66"/>
    </row>
    <row r="168" spans="2:13" s="4" customFormat="1" ht="35.25" customHeight="1">
      <c r="B168" s="17"/>
      <c r="C168" s="47" t="s">
        <v>96</v>
      </c>
      <c r="D168" s="184" t="s">
        <v>101</v>
      </c>
      <c r="E168" s="184"/>
      <c r="F168" s="184"/>
      <c r="G168" s="185"/>
      <c r="H168" s="115"/>
      <c r="I168" s="37"/>
      <c r="J168" s="37"/>
      <c r="K168" s="37"/>
      <c r="L168" s="64"/>
      <c r="M168" s="66"/>
    </row>
    <row r="169" spans="2:13" s="4" customFormat="1" ht="35.25" customHeight="1">
      <c r="B169" s="17"/>
      <c r="C169" s="47" t="s">
        <v>97</v>
      </c>
      <c r="D169" s="184" t="s">
        <v>102</v>
      </c>
      <c r="E169" s="184"/>
      <c r="F169" s="184"/>
      <c r="G169" s="185"/>
      <c r="H169" s="115"/>
      <c r="I169" s="37"/>
      <c r="J169" s="37"/>
      <c r="K169" s="37"/>
      <c r="L169" s="64"/>
      <c r="M169" s="66"/>
    </row>
    <row r="170" spans="2:13" s="4" customFormat="1" ht="35.25" customHeight="1">
      <c r="B170" s="17"/>
      <c r="C170" s="186" t="s">
        <v>70</v>
      </c>
      <c r="D170" s="187"/>
      <c r="E170" s="187"/>
      <c r="F170" s="187"/>
      <c r="G170" s="185"/>
      <c r="H170" s="115"/>
      <c r="I170" s="37"/>
      <c r="J170" s="37"/>
      <c r="K170" s="37"/>
      <c r="L170" s="64"/>
      <c r="M170" s="66"/>
    </row>
    <row r="171" spans="2:13" s="4" customFormat="1" ht="45" customHeight="1">
      <c r="B171" s="18" t="s">
        <v>32</v>
      </c>
      <c r="C171" s="91" t="s">
        <v>33</v>
      </c>
      <c r="D171" s="91"/>
      <c r="E171" s="91"/>
      <c r="F171" s="91"/>
      <c r="G171" s="91"/>
      <c r="H171" s="91"/>
      <c r="I171" s="91"/>
      <c r="J171" s="91"/>
      <c r="K171" s="91"/>
      <c r="L171" s="91"/>
      <c r="M171" s="92"/>
    </row>
    <row r="172" spans="2:13" s="4" customFormat="1" ht="35.25" customHeight="1">
      <c r="B172" s="18" t="s">
        <v>34</v>
      </c>
      <c r="C172" s="77" t="s">
        <v>35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8"/>
    </row>
    <row r="173" spans="2:13" s="4" customFormat="1" ht="55.5" customHeight="1">
      <c r="B173" s="17"/>
      <c r="C173" s="188"/>
      <c r="D173" s="189"/>
      <c r="E173" s="189"/>
      <c r="F173" s="189"/>
      <c r="G173" s="189"/>
      <c r="H173" s="189"/>
      <c r="I173" s="189"/>
      <c r="J173" s="189"/>
      <c r="K173" s="189"/>
      <c r="L173" s="189"/>
      <c r="M173" s="190"/>
    </row>
    <row r="174" spans="2:13" s="4" customFormat="1" ht="35.25" customHeight="1">
      <c r="B174" s="18" t="s">
        <v>36</v>
      </c>
      <c r="C174" s="77" t="s">
        <v>37</v>
      </c>
      <c r="D174" s="77"/>
      <c r="E174" s="77"/>
      <c r="F174" s="77"/>
      <c r="G174" s="77"/>
      <c r="H174" s="77"/>
      <c r="I174" s="77"/>
      <c r="J174" s="77"/>
      <c r="K174" s="77"/>
      <c r="L174" s="77"/>
      <c r="M174" s="78"/>
    </row>
    <row r="175" spans="2:13" s="4" customFormat="1" ht="55.5" customHeight="1">
      <c r="B175" s="17"/>
      <c r="C175" s="188"/>
      <c r="D175" s="189"/>
      <c r="E175" s="189"/>
      <c r="F175" s="189"/>
      <c r="G175" s="189"/>
      <c r="H175" s="189"/>
      <c r="I175" s="189"/>
      <c r="J175" s="189"/>
      <c r="K175" s="189"/>
      <c r="L175" s="189"/>
      <c r="M175" s="190"/>
    </row>
    <row r="176" spans="2:13" s="4" customFormat="1" ht="35.25" customHeight="1">
      <c r="B176" s="18" t="s">
        <v>38</v>
      </c>
      <c r="C176" s="77" t="s">
        <v>39</v>
      </c>
      <c r="D176" s="77"/>
      <c r="E176" s="77"/>
      <c r="F176" s="77"/>
      <c r="G176" s="77"/>
      <c r="H176" s="77"/>
      <c r="I176" s="77"/>
      <c r="J176" s="77"/>
      <c r="K176" s="77"/>
      <c r="L176" s="77"/>
      <c r="M176" s="78"/>
    </row>
    <row r="177" spans="2:13" s="4" customFormat="1" ht="55.5" customHeight="1">
      <c r="B177" s="17"/>
      <c r="C177" s="188"/>
      <c r="D177" s="189"/>
      <c r="E177" s="189"/>
      <c r="F177" s="189"/>
      <c r="G177" s="189"/>
      <c r="H177" s="189"/>
      <c r="I177" s="189"/>
      <c r="J177" s="189"/>
      <c r="K177" s="189"/>
      <c r="L177" s="189"/>
      <c r="M177" s="190"/>
    </row>
    <row r="178" spans="2:13" s="4" customFormat="1" ht="41.25" customHeight="1">
      <c r="B178" s="17"/>
      <c r="C178" s="191" t="s">
        <v>225</v>
      </c>
      <c r="D178" s="192"/>
      <c r="E178" s="192"/>
      <c r="F178" s="192"/>
      <c r="G178" s="192"/>
      <c r="H178" s="192"/>
      <c r="I178" s="192"/>
      <c r="J178" s="192"/>
      <c r="K178" s="192"/>
      <c r="L178" s="192"/>
      <c r="M178" s="193"/>
    </row>
    <row r="179" spans="2:13" s="4" customFormat="1" ht="67.5" customHeight="1">
      <c r="B179" s="18" t="s">
        <v>40</v>
      </c>
      <c r="C179" s="91" t="s">
        <v>41</v>
      </c>
      <c r="D179" s="91"/>
      <c r="E179" s="91"/>
      <c r="F179" s="91"/>
      <c r="G179" s="91"/>
      <c r="H179" s="91"/>
      <c r="I179" s="91"/>
      <c r="J179" s="91"/>
      <c r="K179" s="91"/>
      <c r="L179" s="91"/>
      <c r="M179" s="92"/>
    </row>
    <row r="180" spans="2:13" s="4" customFormat="1" ht="58.5" customHeight="1">
      <c r="B180" s="17"/>
      <c r="C180" s="194" t="s">
        <v>187</v>
      </c>
      <c r="D180" s="195"/>
      <c r="E180" s="195"/>
      <c r="F180" s="195"/>
      <c r="G180" s="195"/>
      <c r="H180" s="195"/>
      <c r="I180" s="195"/>
      <c r="J180" s="195"/>
      <c r="K180" s="195"/>
      <c r="L180" s="195"/>
      <c r="M180" s="196"/>
    </row>
    <row r="181" spans="2:13" s="4" customFormat="1" ht="44.25" customHeight="1">
      <c r="B181" s="18" t="s">
        <v>42</v>
      </c>
      <c r="C181" s="91" t="s">
        <v>43</v>
      </c>
      <c r="D181" s="91"/>
      <c r="E181" s="91"/>
      <c r="F181" s="91"/>
      <c r="G181" s="91"/>
      <c r="H181" s="91"/>
      <c r="I181" s="91"/>
      <c r="J181" s="91"/>
      <c r="K181" s="91"/>
      <c r="L181" s="91"/>
      <c r="M181" s="92"/>
    </row>
    <row r="182" spans="2:13" s="4" customFormat="1" ht="35.25" customHeight="1">
      <c r="B182" s="17"/>
      <c r="C182" s="45" t="s">
        <v>62</v>
      </c>
      <c r="D182" s="115" t="s">
        <v>110</v>
      </c>
      <c r="E182" s="115"/>
      <c r="F182" s="115"/>
      <c r="G182" s="115"/>
      <c r="H182" s="65" t="s">
        <v>132</v>
      </c>
      <c r="I182" s="65"/>
      <c r="J182" s="65"/>
      <c r="K182" s="65"/>
      <c r="L182" s="65"/>
      <c r="M182" s="66"/>
    </row>
    <row r="183" spans="2:13" s="4" customFormat="1" ht="35.25" customHeight="1">
      <c r="B183" s="17"/>
      <c r="C183" s="45" t="s">
        <v>2</v>
      </c>
      <c r="D183" s="184" t="s">
        <v>106</v>
      </c>
      <c r="E183" s="184"/>
      <c r="F183" s="184"/>
      <c r="G183" s="184"/>
      <c r="H183" s="64"/>
      <c r="I183" s="64"/>
      <c r="J183" s="64"/>
      <c r="K183" s="64"/>
      <c r="L183" s="64"/>
      <c r="M183" s="67"/>
    </row>
    <row r="184" spans="2:13" s="4" customFormat="1" ht="35.25" customHeight="1">
      <c r="B184" s="17"/>
      <c r="C184" s="45" t="s">
        <v>11</v>
      </c>
      <c r="D184" s="184" t="s">
        <v>107</v>
      </c>
      <c r="E184" s="184"/>
      <c r="F184" s="184"/>
      <c r="G184" s="184"/>
      <c r="H184" s="64"/>
      <c r="I184" s="64"/>
      <c r="J184" s="64"/>
      <c r="K184" s="64"/>
      <c r="L184" s="64"/>
      <c r="M184" s="67"/>
    </row>
    <row r="185" spans="2:13" s="4" customFormat="1" ht="35.25" customHeight="1">
      <c r="B185" s="17"/>
      <c r="C185" s="45" t="s">
        <v>13</v>
      </c>
      <c r="D185" s="184" t="s">
        <v>108</v>
      </c>
      <c r="E185" s="184"/>
      <c r="F185" s="184"/>
      <c r="G185" s="184"/>
      <c r="H185" s="64"/>
      <c r="I185" s="64"/>
      <c r="J185" s="64"/>
      <c r="K185" s="64"/>
      <c r="L185" s="64"/>
      <c r="M185" s="67"/>
    </row>
    <row r="186" spans="2:13" s="4" customFormat="1" ht="35.25" customHeight="1">
      <c r="B186" s="17"/>
      <c r="C186" s="45" t="s">
        <v>15</v>
      </c>
      <c r="D186" s="184" t="s">
        <v>109</v>
      </c>
      <c r="E186" s="184"/>
      <c r="F186" s="184"/>
      <c r="G186" s="184"/>
      <c r="H186" s="64"/>
      <c r="I186" s="64"/>
      <c r="J186" s="64"/>
      <c r="K186" s="64"/>
      <c r="L186" s="64"/>
      <c r="M186" s="67"/>
    </row>
    <row r="187" spans="2:13" s="4" customFormat="1" ht="35.25" customHeight="1">
      <c r="B187" s="17"/>
      <c r="C187" s="197" t="s">
        <v>70</v>
      </c>
      <c r="D187" s="198"/>
      <c r="E187" s="198"/>
      <c r="F187" s="198"/>
      <c r="G187" s="199"/>
      <c r="H187" s="64"/>
      <c r="I187" s="64"/>
      <c r="J187" s="64"/>
      <c r="K187" s="64"/>
      <c r="L187" s="64"/>
      <c r="M187" s="67"/>
    </row>
    <row r="188" spans="2:13" s="4" customFormat="1" ht="50.25" customHeight="1">
      <c r="B188" s="17"/>
      <c r="C188" s="200" t="s">
        <v>222</v>
      </c>
      <c r="D188" s="200"/>
      <c r="E188" s="200"/>
      <c r="F188" s="200"/>
      <c r="G188" s="200"/>
      <c r="H188" s="200"/>
      <c r="I188" s="200"/>
      <c r="J188" s="200"/>
      <c r="K188" s="200"/>
      <c r="L188" s="200"/>
      <c r="M188" s="201"/>
    </row>
    <row r="189" spans="2:13" s="4" customFormat="1" ht="69" customHeight="1">
      <c r="B189" s="18" t="s">
        <v>44</v>
      </c>
      <c r="C189" s="91" t="s">
        <v>45</v>
      </c>
      <c r="D189" s="91"/>
      <c r="E189" s="91"/>
      <c r="F189" s="91"/>
      <c r="G189" s="91"/>
      <c r="H189" s="91"/>
      <c r="I189" s="91"/>
      <c r="J189" s="91"/>
      <c r="K189" s="91"/>
      <c r="L189" s="91"/>
      <c r="M189" s="92"/>
    </row>
    <row r="190" spans="2:13" s="4" customFormat="1" ht="43.5" customHeight="1">
      <c r="B190" s="18"/>
      <c r="C190" s="202"/>
      <c r="D190" s="85"/>
      <c r="E190" s="85"/>
      <c r="F190" s="85"/>
      <c r="G190" s="85"/>
      <c r="H190" s="85"/>
      <c r="I190" s="85"/>
      <c r="J190" s="85"/>
      <c r="K190" s="85"/>
      <c r="L190" s="85"/>
      <c r="M190" s="86"/>
    </row>
    <row r="191" spans="2:13" s="4" customFormat="1" ht="66.75" customHeight="1">
      <c r="B191" s="18" t="s">
        <v>46</v>
      </c>
      <c r="C191" s="91" t="s">
        <v>47</v>
      </c>
      <c r="D191" s="91"/>
      <c r="E191" s="91"/>
      <c r="F191" s="91"/>
      <c r="G191" s="91"/>
      <c r="H191" s="91"/>
      <c r="I191" s="91"/>
      <c r="J191" s="91"/>
      <c r="K191" s="91"/>
      <c r="L191" s="91"/>
      <c r="M191" s="92"/>
    </row>
    <row r="192" spans="2:13" s="4" customFormat="1" ht="48.75" customHeight="1">
      <c r="B192" s="17"/>
      <c r="C192" s="203"/>
      <c r="D192" s="204"/>
      <c r="E192" s="204"/>
      <c r="F192" s="204"/>
      <c r="G192" s="204"/>
      <c r="H192" s="204"/>
      <c r="I192" s="204"/>
      <c r="J192" s="204"/>
      <c r="K192" s="204"/>
      <c r="L192" s="204"/>
      <c r="M192" s="205"/>
    </row>
    <row r="193" spans="2:13" s="4" customFormat="1" ht="45.75" customHeight="1">
      <c r="B193" s="18" t="s">
        <v>48</v>
      </c>
      <c r="C193" s="91" t="s">
        <v>49</v>
      </c>
      <c r="D193" s="91"/>
      <c r="E193" s="91"/>
      <c r="F193" s="91"/>
      <c r="G193" s="91"/>
      <c r="H193" s="91"/>
      <c r="I193" s="91"/>
      <c r="J193" s="91"/>
      <c r="K193" s="91"/>
      <c r="L193" s="91"/>
      <c r="M193" s="92"/>
    </row>
    <row r="194" spans="2:13" s="4" customFormat="1" ht="51.75" customHeight="1">
      <c r="B194" s="17"/>
      <c r="C194" s="84" t="s">
        <v>206</v>
      </c>
      <c r="D194" s="85"/>
      <c r="E194" s="85"/>
      <c r="F194" s="85"/>
      <c r="G194" s="85"/>
      <c r="H194" s="111"/>
      <c r="I194" s="174"/>
      <c r="J194" s="206"/>
      <c r="K194" s="206"/>
      <c r="L194" s="206"/>
      <c r="M194" s="207"/>
    </row>
    <row r="195" spans="2:13" s="4" customFormat="1" ht="35.25" customHeight="1">
      <c r="B195" s="18" t="s">
        <v>50</v>
      </c>
      <c r="C195" s="77" t="s">
        <v>51</v>
      </c>
      <c r="D195" s="77"/>
      <c r="E195" s="77"/>
      <c r="F195" s="77"/>
      <c r="G195" s="77"/>
      <c r="H195" s="77"/>
      <c r="I195" s="77"/>
      <c r="J195" s="77"/>
      <c r="K195" s="77"/>
      <c r="L195" s="77"/>
      <c r="M195" s="78"/>
    </row>
    <row r="196" spans="2:13" s="4" customFormat="1" ht="48.75" customHeight="1">
      <c r="B196" s="17"/>
      <c r="C196" s="30" t="s">
        <v>112</v>
      </c>
      <c r="D196" s="115" t="s">
        <v>113</v>
      </c>
      <c r="E196" s="115"/>
      <c r="F196" s="115"/>
      <c r="G196" s="115"/>
      <c r="H196" s="65" t="s">
        <v>114</v>
      </c>
      <c r="I196" s="65"/>
      <c r="J196" s="65"/>
      <c r="K196" s="65"/>
      <c r="L196" s="65"/>
      <c r="M196" s="66"/>
    </row>
    <row r="197" spans="2:13" s="4" customFormat="1" ht="35.25" customHeight="1">
      <c r="B197" s="17"/>
      <c r="C197" s="30" t="s">
        <v>2</v>
      </c>
      <c r="D197" s="208" t="s">
        <v>185</v>
      </c>
      <c r="E197" s="208"/>
      <c r="F197" s="208"/>
      <c r="G197" s="208"/>
      <c r="H197" s="64">
        <v>0</v>
      </c>
      <c r="I197" s="65"/>
      <c r="J197" s="65"/>
      <c r="K197" s="65"/>
      <c r="L197" s="65"/>
      <c r="M197" s="66"/>
    </row>
    <row r="198" spans="2:13" s="4" customFormat="1" ht="35.25" customHeight="1">
      <c r="B198" s="17"/>
      <c r="C198" s="30" t="s">
        <v>11</v>
      </c>
      <c r="D198" s="209" t="s">
        <v>115</v>
      </c>
      <c r="E198" s="210"/>
      <c r="F198" s="210"/>
      <c r="G198" s="211"/>
      <c r="H198" s="64">
        <v>40571.87</v>
      </c>
      <c r="I198" s="65"/>
      <c r="J198" s="65"/>
      <c r="K198" s="65"/>
      <c r="L198" s="65"/>
      <c r="M198" s="66"/>
    </row>
    <row r="199" spans="2:13" s="4" customFormat="1" ht="35.25" customHeight="1">
      <c r="B199" s="17"/>
      <c r="C199" s="30" t="s">
        <v>13</v>
      </c>
      <c r="D199" s="209" t="s">
        <v>117</v>
      </c>
      <c r="E199" s="210"/>
      <c r="F199" s="210"/>
      <c r="G199" s="211"/>
      <c r="H199" s="64">
        <v>0</v>
      </c>
      <c r="I199" s="65"/>
      <c r="J199" s="65"/>
      <c r="K199" s="65"/>
      <c r="L199" s="65"/>
      <c r="M199" s="66"/>
    </row>
    <row r="200" spans="2:13" s="4" customFormat="1" ht="35.25" customHeight="1">
      <c r="B200" s="17"/>
      <c r="C200" s="30" t="s">
        <v>15</v>
      </c>
      <c r="D200" s="209" t="s">
        <v>116</v>
      </c>
      <c r="E200" s="210"/>
      <c r="F200" s="210"/>
      <c r="G200" s="211"/>
      <c r="H200" s="64">
        <v>0</v>
      </c>
      <c r="I200" s="65"/>
      <c r="J200" s="65"/>
      <c r="K200" s="65"/>
      <c r="L200" s="65"/>
      <c r="M200" s="66"/>
    </row>
    <row r="201" spans="2:13" s="4" customFormat="1" ht="35.25" customHeight="1">
      <c r="B201" s="17"/>
      <c r="C201" s="30" t="s">
        <v>17</v>
      </c>
      <c r="D201" s="208" t="s">
        <v>186</v>
      </c>
      <c r="E201" s="208"/>
      <c r="F201" s="208"/>
      <c r="G201" s="208"/>
      <c r="H201" s="64"/>
      <c r="I201" s="65"/>
      <c r="J201" s="65"/>
      <c r="K201" s="65"/>
      <c r="L201" s="65"/>
      <c r="M201" s="66"/>
    </row>
    <row r="202" spans="2:13" s="4" customFormat="1" ht="35.25" customHeight="1">
      <c r="B202" s="17"/>
      <c r="C202" s="121" t="s">
        <v>70</v>
      </c>
      <c r="D202" s="122"/>
      <c r="E202" s="122"/>
      <c r="F202" s="122"/>
      <c r="G202" s="123"/>
      <c r="H202" s="64">
        <f>SUM(H197:M201)</f>
        <v>40571.87</v>
      </c>
      <c r="I202" s="65"/>
      <c r="J202" s="65"/>
      <c r="K202" s="65"/>
      <c r="L202" s="65"/>
      <c r="M202" s="66"/>
    </row>
    <row r="203" spans="2:13" s="4" customFormat="1" ht="138" customHeight="1">
      <c r="B203" s="17"/>
      <c r="C203" s="212" t="s">
        <v>195</v>
      </c>
      <c r="D203" s="213"/>
      <c r="E203" s="213"/>
      <c r="F203" s="213"/>
      <c r="G203" s="213"/>
      <c r="H203" s="213"/>
      <c r="I203" s="213"/>
      <c r="J203" s="213"/>
      <c r="K203" s="213"/>
      <c r="L203" s="213"/>
      <c r="M203" s="214"/>
    </row>
    <row r="204" spans="2:13" s="4" customFormat="1" ht="35.25" customHeight="1">
      <c r="B204" s="18" t="s">
        <v>52</v>
      </c>
      <c r="C204" s="77" t="s">
        <v>18</v>
      </c>
      <c r="D204" s="77"/>
      <c r="E204" s="77"/>
      <c r="F204" s="77"/>
      <c r="G204" s="77"/>
      <c r="H204" s="77"/>
      <c r="I204" s="77"/>
      <c r="J204" s="77"/>
      <c r="K204" s="77"/>
      <c r="L204" s="77"/>
      <c r="M204" s="78"/>
    </row>
    <row r="205" spans="2:13" s="4" customFormat="1" ht="45.75" customHeight="1">
      <c r="B205" s="17"/>
      <c r="C205" s="215"/>
      <c r="D205" s="216"/>
      <c r="E205" s="216"/>
      <c r="F205" s="216"/>
      <c r="G205" s="216"/>
      <c r="H205" s="216"/>
      <c r="I205" s="216"/>
      <c r="J205" s="216"/>
      <c r="K205" s="216"/>
      <c r="L205" s="216"/>
      <c r="M205" s="217"/>
    </row>
    <row r="206" spans="2:13" s="4" customFormat="1" ht="41.25" customHeight="1">
      <c r="B206" s="17"/>
      <c r="C206" s="215" t="s">
        <v>238</v>
      </c>
      <c r="D206" s="216"/>
      <c r="E206" s="216"/>
      <c r="F206" s="216"/>
      <c r="G206" s="216"/>
      <c r="H206" s="216"/>
      <c r="I206" s="216"/>
      <c r="J206" s="216"/>
      <c r="K206" s="216"/>
      <c r="L206" s="216"/>
      <c r="M206" s="217"/>
    </row>
    <row r="207" spans="2:13" s="4" customFormat="1" ht="35.25" customHeight="1">
      <c r="B207" s="17" t="s">
        <v>11</v>
      </c>
      <c r="C207" s="124"/>
      <c r="D207" s="65"/>
      <c r="E207" s="65"/>
      <c r="F207" s="65"/>
      <c r="G207" s="65"/>
      <c r="H207" s="65"/>
      <c r="I207" s="65"/>
      <c r="J207" s="65"/>
      <c r="K207" s="65"/>
      <c r="L207" s="65"/>
      <c r="M207" s="66"/>
    </row>
    <row r="208" spans="2:13" s="4" customFormat="1" ht="35.25" customHeight="1">
      <c r="B208" s="18" t="s">
        <v>53</v>
      </c>
      <c r="C208" s="77" t="s">
        <v>54</v>
      </c>
      <c r="D208" s="77"/>
      <c r="E208" s="77"/>
      <c r="F208" s="77"/>
      <c r="G208" s="77"/>
      <c r="H208" s="77"/>
      <c r="I208" s="77"/>
      <c r="J208" s="77"/>
      <c r="K208" s="77"/>
      <c r="L208" s="77"/>
      <c r="M208" s="78"/>
    </row>
    <row r="209" spans="2:13" s="4" customFormat="1" ht="27" customHeight="1">
      <c r="B209" s="19"/>
      <c r="C209" s="180" t="s">
        <v>128</v>
      </c>
      <c r="D209" s="181"/>
      <c r="E209" s="181"/>
      <c r="F209" s="181"/>
      <c r="G209" s="181"/>
      <c r="H209" s="181"/>
      <c r="I209" s="181"/>
      <c r="J209" s="181"/>
      <c r="K209" s="181"/>
      <c r="L209" s="181"/>
      <c r="M209" s="182"/>
    </row>
    <row r="210" spans="2:13" s="4" customFormat="1" ht="74.25" customHeight="1">
      <c r="B210" s="19"/>
      <c r="C210" s="42" t="s">
        <v>62</v>
      </c>
      <c r="D210" s="61" t="s">
        <v>178</v>
      </c>
      <c r="E210" s="61"/>
      <c r="F210" s="61"/>
      <c r="G210" s="61" t="s">
        <v>66</v>
      </c>
      <c r="H210" s="61"/>
      <c r="I210" s="13" t="s">
        <v>86</v>
      </c>
      <c r="J210" s="13" t="s">
        <v>87</v>
      </c>
      <c r="K210" s="13" t="s">
        <v>88</v>
      </c>
      <c r="L210" s="85" t="s">
        <v>67</v>
      </c>
      <c r="M210" s="86"/>
    </row>
    <row r="211" spans="2:13" s="4" customFormat="1" ht="35.25" customHeight="1">
      <c r="B211" s="19"/>
      <c r="C211" s="42" t="s">
        <v>0</v>
      </c>
      <c r="D211" s="63" t="s">
        <v>119</v>
      </c>
      <c r="E211" s="63"/>
      <c r="F211" s="63"/>
      <c r="G211" s="218"/>
      <c r="H211" s="218"/>
      <c r="I211" s="11"/>
      <c r="J211" s="11"/>
      <c r="K211" s="11"/>
      <c r="L211" s="175"/>
      <c r="M211" s="219"/>
    </row>
    <row r="212" spans="2:13" s="4" customFormat="1" ht="35.25" customHeight="1">
      <c r="B212" s="19"/>
      <c r="C212" s="42" t="s">
        <v>2</v>
      </c>
      <c r="D212" s="63" t="s">
        <v>179</v>
      </c>
      <c r="E212" s="63"/>
      <c r="F212" s="63"/>
      <c r="G212" s="218"/>
      <c r="H212" s="218"/>
      <c r="I212" s="11"/>
      <c r="J212" s="11"/>
      <c r="K212" s="11"/>
      <c r="L212" s="175"/>
      <c r="M212" s="219"/>
    </row>
    <row r="213" spans="2:13" s="4" customFormat="1" ht="35.25" customHeight="1">
      <c r="B213" s="19"/>
      <c r="C213" s="42" t="s">
        <v>11</v>
      </c>
      <c r="D213" s="63" t="s">
        <v>120</v>
      </c>
      <c r="E213" s="63"/>
      <c r="F213" s="63"/>
      <c r="G213" s="218"/>
      <c r="H213" s="218"/>
      <c r="I213" s="11"/>
      <c r="J213" s="11"/>
      <c r="K213" s="11"/>
      <c r="L213" s="175"/>
      <c r="M213" s="219"/>
    </row>
    <row r="214" spans="2:13" s="4" customFormat="1" ht="35.25" customHeight="1">
      <c r="B214" s="19"/>
      <c r="C214" s="42" t="s">
        <v>13</v>
      </c>
      <c r="D214" s="63" t="s">
        <v>180</v>
      </c>
      <c r="E214" s="63"/>
      <c r="F214" s="63"/>
      <c r="G214" s="218"/>
      <c r="H214" s="218"/>
      <c r="I214" s="11"/>
      <c r="J214" s="11"/>
      <c r="K214" s="11"/>
      <c r="L214" s="175"/>
      <c r="M214" s="219"/>
    </row>
    <row r="215" spans="2:13" s="4" customFormat="1" ht="35.25" customHeight="1">
      <c r="B215" s="19"/>
      <c r="C215" s="42" t="s">
        <v>15</v>
      </c>
      <c r="D215" s="63" t="s">
        <v>121</v>
      </c>
      <c r="E215" s="63"/>
      <c r="F215" s="63"/>
      <c r="G215" s="218"/>
      <c r="H215" s="218"/>
      <c r="I215" s="11"/>
      <c r="J215" s="11"/>
      <c r="K215" s="11"/>
      <c r="L215" s="175"/>
      <c r="M215" s="219"/>
    </row>
    <row r="216" spans="2:13" s="4" customFormat="1" ht="45" customHeight="1">
      <c r="B216" s="18" t="s">
        <v>55</v>
      </c>
      <c r="C216" s="91" t="s">
        <v>56</v>
      </c>
      <c r="D216" s="91"/>
      <c r="E216" s="91"/>
      <c r="F216" s="91"/>
      <c r="G216" s="91"/>
      <c r="H216" s="91"/>
      <c r="I216" s="91"/>
      <c r="J216" s="91"/>
      <c r="K216" s="91"/>
      <c r="L216" s="91"/>
      <c r="M216" s="92"/>
    </row>
    <row r="217" spans="2:13" s="4" customFormat="1" ht="27" customHeight="1">
      <c r="B217" s="19"/>
      <c r="C217" s="180" t="s">
        <v>128</v>
      </c>
      <c r="D217" s="181"/>
      <c r="E217" s="181"/>
      <c r="F217" s="181"/>
      <c r="G217" s="181"/>
      <c r="H217" s="181"/>
      <c r="I217" s="181"/>
      <c r="J217" s="181"/>
      <c r="K217" s="181"/>
      <c r="L217" s="181"/>
      <c r="M217" s="182"/>
    </row>
    <row r="218" spans="2:13" s="4" customFormat="1" ht="35.25" customHeight="1">
      <c r="B218" s="17"/>
      <c r="C218" s="220" t="s">
        <v>196</v>
      </c>
      <c r="D218" s="221"/>
      <c r="E218" s="221"/>
      <c r="F218" s="221"/>
      <c r="G218" s="222"/>
      <c r="H218" s="226" t="s">
        <v>122</v>
      </c>
      <c r="I218" s="65"/>
      <c r="J218" s="65"/>
      <c r="K218" s="65"/>
      <c r="L218" s="65"/>
      <c r="M218" s="66"/>
    </row>
    <row r="219" spans="2:13" s="4" customFormat="1" ht="35.25" customHeight="1">
      <c r="B219" s="17"/>
      <c r="C219" s="223"/>
      <c r="D219" s="224"/>
      <c r="E219" s="224"/>
      <c r="F219" s="224"/>
      <c r="G219" s="225"/>
      <c r="H219" s="226" t="s">
        <v>123</v>
      </c>
      <c r="I219" s="65"/>
      <c r="J219" s="120"/>
      <c r="K219" s="227" t="s">
        <v>124</v>
      </c>
      <c r="L219" s="227"/>
      <c r="M219" s="228"/>
    </row>
    <row r="220" spans="2:13" s="4" customFormat="1" ht="46.5" customHeight="1">
      <c r="B220" s="17"/>
      <c r="C220" s="125"/>
      <c r="D220" s="64"/>
      <c r="E220" s="64"/>
      <c r="F220" s="64"/>
      <c r="G220" s="229"/>
      <c r="H220" s="119"/>
      <c r="I220" s="64"/>
      <c r="J220" s="229"/>
      <c r="K220" s="119"/>
      <c r="L220" s="64"/>
      <c r="M220" s="229"/>
    </row>
    <row r="221" spans="2:13" s="4" customFormat="1" ht="44.25" customHeight="1">
      <c r="B221" s="18" t="s">
        <v>57</v>
      </c>
      <c r="C221" s="91" t="s">
        <v>244</v>
      </c>
      <c r="D221" s="91"/>
      <c r="E221" s="91"/>
      <c r="F221" s="91"/>
      <c r="G221" s="91"/>
      <c r="H221" s="91"/>
      <c r="I221" s="91"/>
      <c r="J221" s="91"/>
      <c r="K221" s="91"/>
      <c r="L221" s="91"/>
      <c r="M221" s="92"/>
    </row>
    <row r="222" spans="2:13" s="4" customFormat="1" ht="35.25" customHeight="1">
      <c r="B222" s="17"/>
      <c r="C222" s="30" t="s">
        <v>62</v>
      </c>
      <c r="D222" s="115" t="s">
        <v>113</v>
      </c>
      <c r="E222" s="115"/>
      <c r="F222" s="115"/>
      <c r="G222" s="115"/>
      <c r="H222" s="65" t="s">
        <v>105</v>
      </c>
      <c r="I222" s="65"/>
      <c r="J222" s="65"/>
      <c r="K222" s="65"/>
      <c r="L222" s="65"/>
      <c r="M222" s="66"/>
    </row>
    <row r="223" spans="2:13" s="4" customFormat="1" ht="35.25" customHeight="1">
      <c r="B223" s="17"/>
      <c r="C223" s="30" t="s">
        <v>2</v>
      </c>
      <c r="D223" s="184" t="s">
        <v>125</v>
      </c>
      <c r="E223" s="184"/>
      <c r="F223" s="184"/>
      <c r="G223" s="184"/>
      <c r="H223" s="64">
        <f>H224+H225+H226+H227</f>
        <v>30143.829999999998</v>
      </c>
      <c r="I223" s="64"/>
      <c r="J223" s="64"/>
      <c r="K223" s="64"/>
      <c r="L223" s="64"/>
      <c r="M223" s="67"/>
    </row>
    <row r="224" spans="2:13" s="4" customFormat="1" ht="35.25" customHeight="1">
      <c r="B224" s="17"/>
      <c r="C224" s="31" t="s">
        <v>3</v>
      </c>
      <c r="D224" s="117" t="s">
        <v>202</v>
      </c>
      <c r="E224" s="74"/>
      <c r="F224" s="74"/>
      <c r="G224" s="118"/>
      <c r="H224" s="64">
        <v>7506.73</v>
      </c>
      <c r="I224" s="64"/>
      <c r="J224" s="64"/>
      <c r="K224" s="64"/>
      <c r="L224" s="64"/>
      <c r="M224" s="67"/>
    </row>
    <row r="225" spans="2:13" s="4" customFormat="1" ht="35.25" customHeight="1">
      <c r="B225" s="17"/>
      <c r="C225" s="31" t="s">
        <v>5</v>
      </c>
      <c r="D225" s="117" t="s">
        <v>203</v>
      </c>
      <c r="E225" s="74"/>
      <c r="F225" s="74"/>
      <c r="G225" s="118"/>
      <c r="H225" s="64"/>
      <c r="I225" s="64"/>
      <c r="J225" s="64"/>
      <c r="K225" s="64"/>
      <c r="L225" s="64"/>
      <c r="M225" s="67"/>
    </row>
    <row r="226" spans="2:13" s="4" customFormat="1" ht="35.25" customHeight="1">
      <c r="B226" s="17"/>
      <c r="C226" s="48" t="s">
        <v>7</v>
      </c>
      <c r="D226" s="230" t="s">
        <v>204</v>
      </c>
      <c r="E226" s="231"/>
      <c r="F226" s="231"/>
      <c r="G226" s="232"/>
      <c r="H226" s="64">
        <v>22477.1</v>
      </c>
      <c r="I226" s="64"/>
      <c r="J226" s="64"/>
      <c r="K226" s="64"/>
      <c r="L226" s="64"/>
      <c r="M226" s="67"/>
    </row>
    <row r="227" spans="2:13" s="4" customFormat="1" ht="35.25" customHeight="1">
      <c r="B227" s="17"/>
      <c r="C227" s="48" t="s">
        <v>9</v>
      </c>
      <c r="D227" s="230" t="s">
        <v>205</v>
      </c>
      <c r="E227" s="231"/>
      <c r="F227" s="231"/>
      <c r="G227" s="232"/>
      <c r="H227" s="64">
        <v>160</v>
      </c>
      <c r="I227" s="64"/>
      <c r="J227" s="64"/>
      <c r="K227" s="64"/>
      <c r="L227" s="64"/>
      <c r="M227" s="67"/>
    </row>
    <row r="228" spans="2:13" s="4" customFormat="1" ht="35.25" customHeight="1">
      <c r="B228" s="17"/>
      <c r="C228" s="30" t="s">
        <v>11</v>
      </c>
      <c r="D228" s="184" t="s">
        <v>126</v>
      </c>
      <c r="E228" s="184"/>
      <c r="F228" s="184"/>
      <c r="G228" s="184"/>
      <c r="H228" s="64">
        <f>H229+H230</f>
        <v>0</v>
      </c>
      <c r="I228" s="64"/>
      <c r="J228" s="64"/>
      <c r="K228" s="64"/>
      <c r="L228" s="64"/>
      <c r="M228" s="67"/>
    </row>
    <row r="229" spans="2:13" s="4" customFormat="1" ht="35.25" customHeight="1">
      <c r="B229" s="17"/>
      <c r="C229" s="31" t="s">
        <v>53</v>
      </c>
      <c r="D229" s="183" t="s">
        <v>202</v>
      </c>
      <c r="E229" s="183"/>
      <c r="F229" s="183"/>
      <c r="G229" s="183"/>
      <c r="H229" s="64"/>
      <c r="I229" s="64"/>
      <c r="J229" s="64"/>
      <c r="K229" s="64"/>
      <c r="L229" s="64"/>
      <c r="M229" s="67"/>
    </row>
    <row r="230" spans="2:13" s="4" customFormat="1" ht="42" customHeight="1">
      <c r="B230" s="17"/>
      <c r="C230" s="48" t="s">
        <v>55</v>
      </c>
      <c r="D230" s="62" t="s">
        <v>205</v>
      </c>
      <c r="E230" s="62"/>
      <c r="F230" s="62"/>
      <c r="G230" s="62"/>
      <c r="H230" s="64"/>
      <c r="I230" s="64"/>
      <c r="J230" s="64"/>
      <c r="K230" s="64"/>
      <c r="L230" s="64"/>
      <c r="M230" s="67"/>
    </row>
    <row r="231" spans="2:13" s="4" customFormat="1" ht="59.25" customHeight="1">
      <c r="B231" s="18" t="s">
        <v>58</v>
      </c>
      <c r="C231" s="91" t="s">
        <v>60</v>
      </c>
      <c r="D231" s="91"/>
      <c r="E231" s="91"/>
      <c r="F231" s="91"/>
      <c r="G231" s="91"/>
      <c r="H231" s="91"/>
      <c r="I231" s="91"/>
      <c r="J231" s="91"/>
      <c r="K231" s="91"/>
      <c r="L231" s="91"/>
      <c r="M231" s="92"/>
    </row>
    <row r="232" spans="2:13" s="4" customFormat="1" ht="35.25" customHeight="1">
      <c r="B232" s="17"/>
      <c r="C232" s="124" t="s">
        <v>224</v>
      </c>
      <c r="D232" s="65"/>
      <c r="E232" s="65"/>
      <c r="F232" s="65"/>
      <c r="G232" s="65"/>
      <c r="H232" s="65"/>
      <c r="I232" s="65"/>
      <c r="J232" s="65"/>
      <c r="K232" s="65"/>
      <c r="L232" s="65"/>
      <c r="M232" s="66"/>
    </row>
    <row r="233" spans="2:13" s="4" customFormat="1" ht="35.25" customHeight="1">
      <c r="B233" s="18" t="s">
        <v>59</v>
      </c>
      <c r="C233" s="77" t="s">
        <v>18</v>
      </c>
      <c r="D233" s="77"/>
      <c r="E233" s="77"/>
      <c r="F233" s="77"/>
      <c r="G233" s="77"/>
      <c r="H233" s="77"/>
      <c r="I233" s="77"/>
      <c r="J233" s="77"/>
      <c r="K233" s="77"/>
      <c r="L233" s="77"/>
      <c r="M233" s="78"/>
    </row>
    <row r="234" spans="2:13" s="4" customFormat="1" ht="35.25" customHeight="1">
      <c r="B234" s="17"/>
      <c r="C234" s="73"/>
      <c r="D234" s="74"/>
      <c r="E234" s="74"/>
      <c r="F234" s="74"/>
      <c r="G234" s="74"/>
      <c r="H234" s="74"/>
      <c r="I234" s="74"/>
      <c r="J234" s="74"/>
      <c r="K234" s="74"/>
      <c r="L234" s="74"/>
      <c r="M234" s="75"/>
    </row>
    <row r="235" spans="2:13" s="4" customFormat="1" ht="35.25" customHeight="1">
      <c r="B235" s="18" t="s">
        <v>13</v>
      </c>
      <c r="C235" s="91" t="s">
        <v>61</v>
      </c>
      <c r="D235" s="91"/>
      <c r="E235" s="91"/>
      <c r="F235" s="91"/>
      <c r="G235" s="91"/>
      <c r="H235" s="91"/>
      <c r="I235" s="91"/>
      <c r="J235" s="91"/>
      <c r="K235" s="91"/>
      <c r="L235" s="91"/>
      <c r="M235" s="92"/>
    </row>
    <row r="236" spans="2:13" s="5" customFormat="1" ht="35.25" customHeight="1">
      <c r="B236" s="49"/>
      <c r="C236" s="84"/>
      <c r="D236" s="85"/>
      <c r="E236" s="85"/>
      <c r="F236" s="85"/>
      <c r="G236" s="85"/>
      <c r="H236" s="85"/>
      <c r="I236" s="85"/>
      <c r="J236" s="85"/>
      <c r="K236" s="85"/>
      <c r="L236" s="85"/>
      <c r="M236" s="86"/>
    </row>
    <row r="237" spans="2:13" s="4" customFormat="1" ht="47.25" customHeight="1" thickBot="1">
      <c r="B237" s="50"/>
      <c r="C237" s="234" t="s">
        <v>236</v>
      </c>
      <c r="D237" s="235"/>
      <c r="E237" s="235"/>
      <c r="F237" s="235"/>
      <c r="G237" s="235"/>
      <c r="H237" s="235"/>
      <c r="I237" s="235"/>
      <c r="J237" s="235"/>
      <c r="K237" s="235"/>
      <c r="L237" s="235"/>
      <c r="M237" s="236"/>
    </row>
    <row r="238" spans="2:13" ht="13.5" thickTop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2:13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2:13" s="8" customFormat="1" ht="54.75" customHeight="1">
      <c r="B240" s="51"/>
      <c r="C240" s="52"/>
      <c r="D240" s="237" t="s">
        <v>223</v>
      </c>
      <c r="E240" s="237"/>
      <c r="F240" s="237"/>
      <c r="G240" s="51"/>
      <c r="H240" s="52" t="s">
        <v>258</v>
      </c>
      <c r="I240" s="53"/>
      <c r="J240" s="237" t="s">
        <v>223</v>
      </c>
      <c r="K240" s="237"/>
      <c r="L240" s="237"/>
      <c r="M240" s="54"/>
    </row>
    <row r="241" spans="2:13" s="8" customFormat="1" ht="35.25" customHeight="1">
      <c r="B241" s="51"/>
      <c r="C241" s="52"/>
      <c r="D241" s="55" t="s">
        <v>231</v>
      </c>
      <c r="E241" s="51"/>
      <c r="F241" s="51"/>
      <c r="G241" s="51"/>
      <c r="H241" s="56" t="s">
        <v>198</v>
      </c>
      <c r="I241" s="53"/>
      <c r="J241" s="55" t="s">
        <v>229</v>
      </c>
      <c r="K241" s="53"/>
      <c r="L241" s="53"/>
      <c r="M241" s="53"/>
    </row>
    <row r="242" spans="2:13" s="8" customFormat="1" ht="35.25" customHeight="1">
      <c r="B242" s="51"/>
      <c r="C242" s="52"/>
      <c r="D242" s="55" t="s">
        <v>232</v>
      </c>
      <c r="E242" s="51"/>
      <c r="F242" s="51"/>
      <c r="G242" s="51"/>
      <c r="H242" s="53"/>
      <c r="I242" s="53"/>
      <c r="J242" s="55" t="s">
        <v>199</v>
      </c>
      <c r="K242" s="53"/>
      <c r="L242" s="53"/>
      <c r="M242" s="53"/>
    </row>
    <row r="243" spans="2:13" s="8" customFormat="1" ht="35.25" customHeight="1">
      <c r="B243" s="51"/>
      <c r="C243" s="52"/>
      <c r="D243" s="233" t="s">
        <v>233</v>
      </c>
      <c r="E243" s="233"/>
      <c r="F243" s="233"/>
      <c r="G243" s="233"/>
      <c r="H243" s="53"/>
      <c r="I243" s="53"/>
      <c r="J243" s="55" t="s">
        <v>230</v>
      </c>
      <c r="K243" s="53"/>
      <c r="L243" s="53"/>
      <c r="M243" s="53"/>
    </row>
    <row r="244" ht="12.75">
      <c r="D244" s="10"/>
    </row>
  </sheetData>
  <sheetProtection/>
  <mergeCells count="420">
    <mergeCell ref="D243:G243"/>
    <mergeCell ref="C233:M233"/>
    <mergeCell ref="C234:M234"/>
    <mergeCell ref="C235:M235"/>
    <mergeCell ref="C236:M236"/>
    <mergeCell ref="C237:M237"/>
    <mergeCell ref="D240:F240"/>
    <mergeCell ref="J240:L240"/>
    <mergeCell ref="D229:G229"/>
    <mergeCell ref="H229:M229"/>
    <mergeCell ref="D230:G230"/>
    <mergeCell ref="H230:M230"/>
    <mergeCell ref="C231:M231"/>
    <mergeCell ref="C232:M232"/>
    <mergeCell ref="D226:G226"/>
    <mergeCell ref="H226:M226"/>
    <mergeCell ref="D227:G227"/>
    <mergeCell ref="H227:M227"/>
    <mergeCell ref="D228:G228"/>
    <mergeCell ref="H228:M228"/>
    <mergeCell ref="D223:G223"/>
    <mergeCell ref="H223:M223"/>
    <mergeCell ref="D224:G224"/>
    <mergeCell ref="H224:M224"/>
    <mergeCell ref="D225:G225"/>
    <mergeCell ref="H225:M225"/>
    <mergeCell ref="C220:G220"/>
    <mergeCell ref="H220:J220"/>
    <mergeCell ref="K220:M220"/>
    <mergeCell ref="C221:M221"/>
    <mergeCell ref="D222:G222"/>
    <mergeCell ref="H222:M222"/>
    <mergeCell ref="D215:F215"/>
    <mergeCell ref="G215:H215"/>
    <mergeCell ref="L215:M215"/>
    <mergeCell ref="C216:M216"/>
    <mergeCell ref="C217:M217"/>
    <mergeCell ref="C218:G219"/>
    <mergeCell ref="H218:M218"/>
    <mergeCell ref="H219:J219"/>
    <mergeCell ref="K219:M219"/>
    <mergeCell ref="D213:F213"/>
    <mergeCell ref="G213:H213"/>
    <mergeCell ref="L213:M213"/>
    <mergeCell ref="D214:F214"/>
    <mergeCell ref="G214:H214"/>
    <mergeCell ref="L214:M214"/>
    <mergeCell ref="D211:F211"/>
    <mergeCell ref="G211:H211"/>
    <mergeCell ref="L211:M211"/>
    <mergeCell ref="D212:F212"/>
    <mergeCell ref="G212:H212"/>
    <mergeCell ref="L212:M212"/>
    <mergeCell ref="C207:M207"/>
    <mergeCell ref="C208:M208"/>
    <mergeCell ref="C209:M209"/>
    <mergeCell ref="D210:F210"/>
    <mergeCell ref="G210:H210"/>
    <mergeCell ref="L210:M210"/>
    <mergeCell ref="C202:G202"/>
    <mergeCell ref="H202:M202"/>
    <mergeCell ref="C203:M203"/>
    <mergeCell ref="C204:M204"/>
    <mergeCell ref="C205:M205"/>
    <mergeCell ref="C206:M206"/>
    <mergeCell ref="D199:G199"/>
    <mergeCell ref="H199:M199"/>
    <mergeCell ref="D200:G200"/>
    <mergeCell ref="H200:M200"/>
    <mergeCell ref="D201:G201"/>
    <mergeCell ref="H201:M201"/>
    <mergeCell ref="C195:M195"/>
    <mergeCell ref="D196:G196"/>
    <mergeCell ref="H196:M196"/>
    <mergeCell ref="D197:G197"/>
    <mergeCell ref="H197:M197"/>
    <mergeCell ref="D198:G198"/>
    <mergeCell ref="H198:M198"/>
    <mergeCell ref="C190:M190"/>
    <mergeCell ref="C191:M191"/>
    <mergeCell ref="C192:M192"/>
    <mergeCell ref="C193:M193"/>
    <mergeCell ref="C194:H194"/>
    <mergeCell ref="I194:M194"/>
    <mergeCell ref="D186:G186"/>
    <mergeCell ref="H186:M186"/>
    <mergeCell ref="C187:G187"/>
    <mergeCell ref="H187:M187"/>
    <mergeCell ref="C188:M188"/>
    <mergeCell ref="C189:M189"/>
    <mergeCell ref="D183:G183"/>
    <mergeCell ref="H183:M183"/>
    <mergeCell ref="D184:G184"/>
    <mergeCell ref="H184:M184"/>
    <mergeCell ref="D185:G185"/>
    <mergeCell ref="H185:M185"/>
    <mergeCell ref="C177:M177"/>
    <mergeCell ref="C178:M178"/>
    <mergeCell ref="C179:M179"/>
    <mergeCell ref="C180:M180"/>
    <mergeCell ref="C181:M181"/>
    <mergeCell ref="D182:G182"/>
    <mergeCell ref="H182:M182"/>
    <mergeCell ref="C171:M171"/>
    <mergeCell ref="C172:M172"/>
    <mergeCell ref="C173:M173"/>
    <mergeCell ref="C174:M174"/>
    <mergeCell ref="C175:M175"/>
    <mergeCell ref="C176:M176"/>
    <mergeCell ref="D169:F169"/>
    <mergeCell ref="G169:H169"/>
    <mergeCell ref="L169:M169"/>
    <mergeCell ref="C170:F170"/>
    <mergeCell ref="G170:H170"/>
    <mergeCell ref="L170:M170"/>
    <mergeCell ref="D167:F167"/>
    <mergeCell ref="G167:H167"/>
    <mergeCell ref="L167:M167"/>
    <mergeCell ref="D168:F168"/>
    <mergeCell ref="G168:H168"/>
    <mergeCell ref="L168:M168"/>
    <mergeCell ref="D165:F165"/>
    <mergeCell ref="G165:H165"/>
    <mergeCell ref="L165:M165"/>
    <mergeCell ref="D166:F166"/>
    <mergeCell ref="G166:H166"/>
    <mergeCell ref="L166:M166"/>
    <mergeCell ref="C161:M161"/>
    <mergeCell ref="C162:M162"/>
    <mergeCell ref="D163:F163"/>
    <mergeCell ref="G163:H163"/>
    <mergeCell ref="L163:M163"/>
    <mergeCell ref="D164:F164"/>
    <mergeCell ref="G164:H164"/>
    <mergeCell ref="L164:M164"/>
    <mergeCell ref="D159:F159"/>
    <mergeCell ref="G159:H159"/>
    <mergeCell ref="L159:M159"/>
    <mergeCell ref="C160:F160"/>
    <mergeCell ref="G160:H160"/>
    <mergeCell ref="L160:M160"/>
    <mergeCell ref="D157:F157"/>
    <mergeCell ref="G157:H157"/>
    <mergeCell ref="L157:M157"/>
    <mergeCell ref="D158:F158"/>
    <mergeCell ref="G158:H158"/>
    <mergeCell ref="L158:M158"/>
    <mergeCell ref="D155:F155"/>
    <mergeCell ref="G155:H155"/>
    <mergeCell ref="L155:M155"/>
    <mergeCell ref="D156:F156"/>
    <mergeCell ref="G156:H156"/>
    <mergeCell ref="L156:M156"/>
    <mergeCell ref="D153:F153"/>
    <mergeCell ref="G153:H153"/>
    <mergeCell ref="L153:M153"/>
    <mergeCell ref="D154:F154"/>
    <mergeCell ref="G154:H154"/>
    <mergeCell ref="L154:M154"/>
    <mergeCell ref="D151:F151"/>
    <mergeCell ref="G151:H151"/>
    <mergeCell ref="L151:M151"/>
    <mergeCell ref="D152:F152"/>
    <mergeCell ref="G152:H152"/>
    <mergeCell ref="L152:M152"/>
    <mergeCell ref="C147:M147"/>
    <mergeCell ref="C148:M148"/>
    <mergeCell ref="C149:C150"/>
    <mergeCell ref="D149:F150"/>
    <mergeCell ref="G149:H150"/>
    <mergeCell ref="I149:K149"/>
    <mergeCell ref="L149:M150"/>
    <mergeCell ref="C144:D145"/>
    <mergeCell ref="J144:K144"/>
    <mergeCell ref="L144:M144"/>
    <mergeCell ref="J145:K145"/>
    <mergeCell ref="L145:M145"/>
    <mergeCell ref="C146:M146"/>
    <mergeCell ref="L141:M141"/>
    <mergeCell ref="C142:D143"/>
    <mergeCell ref="J142:K142"/>
    <mergeCell ref="L142:M142"/>
    <mergeCell ref="J143:K143"/>
    <mergeCell ref="L143:M143"/>
    <mergeCell ref="C137:M137"/>
    <mergeCell ref="C138:M138"/>
    <mergeCell ref="C139:E141"/>
    <mergeCell ref="F139:F141"/>
    <mergeCell ref="G139:G141"/>
    <mergeCell ref="H139:H141"/>
    <mergeCell ref="I139:M139"/>
    <mergeCell ref="I140:I141"/>
    <mergeCell ref="J140:M140"/>
    <mergeCell ref="J141:K141"/>
    <mergeCell ref="D135:E135"/>
    <mergeCell ref="F135:G135"/>
    <mergeCell ref="H135:I135"/>
    <mergeCell ref="J135:K135"/>
    <mergeCell ref="L135:M135"/>
    <mergeCell ref="C136:E136"/>
    <mergeCell ref="F136:G136"/>
    <mergeCell ref="H136:I136"/>
    <mergeCell ref="J136:K136"/>
    <mergeCell ref="L136:M136"/>
    <mergeCell ref="D133:E133"/>
    <mergeCell ref="F133:G133"/>
    <mergeCell ref="H133:I133"/>
    <mergeCell ref="J133:K133"/>
    <mergeCell ref="L133:M133"/>
    <mergeCell ref="D134:E134"/>
    <mergeCell ref="F134:G134"/>
    <mergeCell ref="H134:I134"/>
    <mergeCell ref="J134:K134"/>
    <mergeCell ref="L134:M134"/>
    <mergeCell ref="D131:E131"/>
    <mergeCell ref="F131:G131"/>
    <mergeCell ref="H131:I131"/>
    <mergeCell ref="J131:K131"/>
    <mergeCell ref="L131:M131"/>
    <mergeCell ref="D132:E132"/>
    <mergeCell ref="F132:G132"/>
    <mergeCell ref="H132:I132"/>
    <mergeCell ref="J132:K132"/>
    <mergeCell ref="L132:M132"/>
    <mergeCell ref="D129:E129"/>
    <mergeCell ref="F129:G129"/>
    <mergeCell ref="H129:I129"/>
    <mergeCell ref="J129:K129"/>
    <mergeCell ref="L129:M129"/>
    <mergeCell ref="D130:E130"/>
    <mergeCell ref="F130:G130"/>
    <mergeCell ref="H130:I130"/>
    <mergeCell ref="J130:K130"/>
    <mergeCell ref="L130:M130"/>
    <mergeCell ref="C127:C128"/>
    <mergeCell ref="D127:E128"/>
    <mergeCell ref="F127:G128"/>
    <mergeCell ref="H127:K127"/>
    <mergeCell ref="L127:M128"/>
    <mergeCell ref="H128:I128"/>
    <mergeCell ref="J128:K128"/>
    <mergeCell ref="C123:M123"/>
    <mergeCell ref="C124:G124"/>
    <mergeCell ref="H124:M124"/>
    <mergeCell ref="C125:G125"/>
    <mergeCell ref="H125:M125"/>
    <mergeCell ref="C126:M126"/>
    <mergeCell ref="D121:G121"/>
    <mergeCell ref="H121:J121"/>
    <mergeCell ref="K121:M121"/>
    <mergeCell ref="C122:G122"/>
    <mergeCell ref="H122:J122"/>
    <mergeCell ref="K122:M122"/>
    <mergeCell ref="D119:G119"/>
    <mergeCell ref="H119:J119"/>
    <mergeCell ref="K119:M119"/>
    <mergeCell ref="D120:G120"/>
    <mergeCell ref="H120:J120"/>
    <mergeCell ref="K120:M120"/>
    <mergeCell ref="D117:G117"/>
    <mergeCell ref="H117:J117"/>
    <mergeCell ref="K117:M117"/>
    <mergeCell ref="D118:G118"/>
    <mergeCell ref="H118:J118"/>
    <mergeCell ref="K118:M118"/>
    <mergeCell ref="D115:G115"/>
    <mergeCell ref="H115:J115"/>
    <mergeCell ref="K115:M115"/>
    <mergeCell ref="D116:G116"/>
    <mergeCell ref="H116:J116"/>
    <mergeCell ref="K116:M116"/>
    <mergeCell ref="D110:F110"/>
    <mergeCell ref="K110:L110"/>
    <mergeCell ref="C111:M111"/>
    <mergeCell ref="C112:M112"/>
    <mergeCell ref="C113:M113"/>
    <mergeCell ref="D114:G114"/>
    <mergeCell ref="H114:J114"/>
    <mergeCell ref="K114:M114"/>
    <mergeCell ref="D107:F107"/>
    <mergeCell ref="K107:L107"/>
    <mergeCell ref="D108:F108"/>
    <mergeCell ref="K108:L108"/>
    <mergeCell ref="D109:F109"/>
    <mergeCell ref="K109:L109"/>
    <mergeCell ref="D104:F104"/>
    <mergeCell ref="K104:L104"/>
    <mergeCell ref="D105:F105"/>
    <mergeCell ref="K105:L105"/>
    <mergeCell ref="D106:F106"/>
    <mergeCell ref="K106:L106"/>
    <mergeCell ref="D101:F101"/>
    <mergeCell ref="K101:L101"/>
    <mergeCell ref="D102:F102"/>
    <mergeCell ref="K102:L102"/>
    <mergeCell ref="D103:F103"/>
    <mergeCell ref="K103:L103"/>
    <mergeCell ref="D98:F98"/>
    <mergeCell ref="K98:L98"/>
    <mergeCell ref="D99:F99"/>
    <mergeCell ref="K99:L99"/>
    <mergeCell ref="D100:F100"/>
    <mergeCell ref="K100:L100"/>
    <mergeCell ref="D95:F95"/>
    <mergeCell ref="K95:L95"/>
    <mergeCell ref="D96:F96"/>
    <mergeCell ref="K96:L96"/>
    <mergeCell ref="D97:F97"/>
    <mergeCell ref="K97:L97"/>
    <mergeCell ref="D92:F92"/>
    <mergeCell ref="K92:L92"/>
    <mergeCell ref="D93:F93"/>
    <mergeCell ref="K93:L93"/>
    <mergeCell ref="D94:F94"/>
    <mergeCell ref="K94:L94"/>
    <mergeCell ref="D89:F89"/>
    <mergeCell ref="K89:L89"/>
    <mergeCell ref="D90:F90"/>
    <mergeCell ref="K90:L90"/>
    <mergeCell ref="D91:F91"/>
    <mergeCell ref="K91:L91"/>
    <mergeCell ref="D86:F86"/>
    <mergeCell ref="K86:L86"/>
    <mergeCell ref="D87:F87"/>
    <mergeCell ref="K87:L87"/>
    <mergeCell ref="D88:F88"/>
    <mergeCell ref="K88:L88"/>
    <mergeCell ref="D83:F83"/>
    <mergeCell ref="K83:L83"/>
    <mergeCell ref="D84:F84"/>
    <mergeCell ref="K84:L84"/>
    <mergeCell ref="D85:F85"/>
    <mergeCell ref="K85:L85"/>
    <mergeCell ref="D80:F80"/>
    <mergeCell ref="K80:L80"/>
    <mergeCell ref="D81:F81"/>
    <mergeCell ref="K81:L81"/>
    <mergeCell ref="D82:F82"/>
    <mergeCell ref="K82:L82"/>
    <mergeCell ref="D77:F77"/>
    <mergeCell ref="K77:L77"/>
    <mergeCell ref="D78:F78"/>
    <mergeCell ref="K78:L78"/>
    <mergeCell ref="D79:F79"/>
    <mergeCell ref="K79:L79"/>
    <mergeCell ref="D74:F74"/>
    <mergeCell ref="K74:L74"/>
    <mergeCell ref="D75:F75"/>
    <mergeCell ref="K75:L75"/>
    <mergeCell ref="D76:F76"/>
    <mergeCell ref="K76:L76"/>
    <mergeCell ref="D67:F67"/>
    <mergeCell ref="D68:F68"/>
    <mergeCell ref="D69:F69"/>
    <mergeCell ref="D70:F70"/>
    <mergeCell ref="C71:M71"/>
    <mergeCell ref="C72:C73"/>
    <mergeCell ref="D72:F73"/>
    <mergeCell ref="G72:M72"/>
    <mergeCell ref="K73:L73"/>
    <mergeCell ref="D61:F61"/>
    <mergeCell ref="D62:F62"/>
    <mergeCell ref="D63:F63"/>
    <mergeCell ref="D64:F64"/>
    <mergeCell ref="D65:F65"/>
    <mergeCell ref="D66:F66"/>
    <mergeCell ref="D55:F55"/>
    <mergeCell ref="D56:F56"/>
    <mergeCell ref="D57:F57"/>
    <mergeCell ref="D58:F58"/>
    <mergeCell ref="D59:F59"/>
    <mergeCell ref="D60:F60"/>
    <mergeCell ref="D49:F49"/>
    <mergeCell ref="D50:F50"/>
    <mergeCell ref="D51:F51"/>
    <mergeCell ref="D52:F52"/>
    <mergeCell ref="D53:F53"/>
    <mergeCell ref="D54:F54"/>
    <mergeCell ref="D43:F43"/>
    <mergeCell ref="D44:F44"/>
    <mergeCell ref="D45:F45"/>
    <mergeCell ref="D46:F46"/>
    <mergeCell ref="D47:F47"/>
    <mergeCell ref="D48:F48"/>
    <mergeCell ref="D37:F37"/>
    <mergeCell ref="D38:F38"/>
    <mergeCell ref="D39:F39"/>
    <mergeCell ref="D40:F40"/>
    <mergeCell ref="D41:F41"/>
    <mergeCell ref="D42:F42"/>
    <mergeCell ref="C32:C33"/>
    <mergeCell ref="D32:F33"/>
    <mergeCell ref="G32:M32"/>
    <mergeCell ref="D34:F34"/>
    <mergeCell ref="D35:F35"/>
    <mergeCell ref="D36:F36"/>
    <mergeCell ref="C26:M26"/>
    <mergeCell ref="C27:M27"/>
    <mergeCell ref="C28:M28"/>
    <mergeCell ref="C29:M29"/>
    <mergeCell ref="C30:M30"/>
    <mergeCell ref="C31:M31"/>
    <mergeCell ref="C20:M20"/>
    <mergeCell ref="C21:M21"/>
    <mergeCell ref="C22:M22"/>
    <mergeCell ref="C23:M23"/>
    <mergeCell ref="C24:M24"/>
    <mergeCell ref="C25:M25"/>
    <mergeCell ref="C14:M14"/>
    <mergeCell ref="C15:M15"/>
    <mergeCell ref="C16:M16"/>
    <mergeCell ref="C17:M17"/>
    <mergeCell ref="C18:M18"/>
    <mergeCell ref="C19:M19"/>
    <mergeCell ref="B2:M2"/>
    <mergeCell ref="B9:M9"/>
    <mergeCell ref="C10:M10"/>
    <mergeCell ref="C11:M11"/>
    <mergeCell ref="C12:M12"/>
    <mergeCell ref="C13:M1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Dziewięcka-Basak</dc:creator>
  <cp:keywords/>
  <dc:description/>
  <cp:lastModifiedBy>DPS</cp:lastModifiedBy>
  <cp:lastPrinted>2022-03-28T10:31:07Z</cp:lastPrinted>
  <dcterms:created xsi:type="dcterms:W3CDTF">2019-02-28T14:41:32Z</dcterms:created>
  <dcterms:modified xsi:type="dcterms:W3CDTF">2022-05-09T09:59:09Z</dcterms:modified>
  <cp:category/>
  <cp:version/>
  <cp:contentType/>
  <cp:contentStatus/>
</cp:coreProperties>
</file>