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DPSA2022" sheetId="1" r:id="rId1"/>
  </sheets>
  <externalReferences>
    <externalReference r:id="rId4"/>
    <externalReference r:id="rId5"/>
  </externalReferences>
  <definedNames>
    <definedName name="_xlnm.Print_Area" localSheetId="0">'DPSA2022'!$A$1:$E$39</definedName>
  </definedNames>
  <calcPr fullCalcOnLoad="1"/>
</workbook>
</file>

<file path=xl/sharedStrings.xml><?xml version="1.0" encoding="utf-8"?>
<sst xmlns="http://schemas.openxmlformats.org/spreadsheetml/2006/main" count="39" uniqueCount="39">
  <si>
    <t>wysłać bez pisma przewodniego</t>
  </si>
  <si>
    <t>Stan na koniec 
roku poprzedniego</t>
  </si>
  <si>
    <t>Stan na koniec 
roku bieżącego</t>
  </si>
  <si>
    <t>I. Fundusz jednostki na początek okresu (BO)</t>
  </si>
  <si>
    <t>1.1. Zysk bilansowy za rok ubiegły</t>
  </si>
  <si>
    <t>1.2. Zrealizowane wydatki budżetowe</t>
  </si>
  <si>
    <t xml:space="preserve">      1.8. Aktywa otrzymane w ramach centralnego zaopatrzenia</t>
  </si>
  <si>
    <t xml:space="preserve">      1.9. Pozostałe odpisy z wyniku finansowego za rok bieżący</t>
  </si>
  <si>
    <t xml:space="preserve">      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</si>
  <si>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</si>
  <si>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</si>
  <si>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</si>
  <si>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</si>
  <si>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 xml:space="preserve">      2.8. Aktywa przekazane w ramach centralnego zaopatrzenia</t>
  </si>
  <si>
    <t>2.9. Inne zmniejszenia</t>
  </si>
  <si>
    <t>II . Fundusz jednostki na koniec okresu (BZ)</t>
  </si>
  <si>
    <t>1. Zwiększenia funduszu (z tytułu)</t>
  </si>
  <si>
    <t>1.4. Środki na inwestycje</t>
  </si>
  <si>
    <t>III. Wynik finansowy netto za rok bieżący (+,-)</t>
  </si>
  <si>
    <t>1. zysk netto (+)</t>
  </si>
  <si>
    <t>2. strata netto (-)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</si>
  <si>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</si>
  <si>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</si>
  <si>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</si>
  <si>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2. Zmniejszenia funduszu jednostki (z tytułu)</t>
  </si>
  <si>
    <t>2.6. Wartość sprzedanych i nieodpłatnie przekazanych środków trwałych i środki trwałych w budowie oraz wartości niematerialnych i prawnych</t>
  </si>
  <si>
    <t xml:space="preserve">      2.7. Pasywa przejęte od zlikwidowanych lub połączonych jednostek</t>
  </si>
  <si>
    <t>2.5. Aktualizacja środków trwałych</t>
  </si>
  <si>
    <t xml:space="preserve">      1.3. Zrealizowane płatności ze środków europejskich </t>
  </si>
  <si>
    <t xml:space="preserve">      3. nadwyżka środków obrotowych  </t>
  </si>
  <si>
    <t>V. Fundusz (II+,-III)</t>
  </si>
  <si>
    <t>Zestawienie zmian w funduszu jednostki
...........................................................................................
sporządzone na dzień 31.12.2022  r.</t>
  </si>
  <si>
    <r>
      <t xml:space="preserve">ADRESAT                                                                   </t>
    </r>
    <r>
      <rPr>
        <b/>
        <sz val="10"/>
        <color indexed="8"/>
        <rFont val="Arial CE"/>
        <family val="0"/>
      </rPr>
      <t>URZĄD MIASTA LUBLIN                                             WYDZIAŁ BUDŻETU                                              I KSIĘGOWOŚCI</t>
    </r>
  </si>
  <si>
    <r>
      <t xml:space="preserve">Numer identyfikacyjny REGON
</t>
    </r>
    <r>
      <rPr>
        <b/>
        <sz val="10"/>
        <color indexed="8"/>
        <rFont val="Arial CE"/>
        <family val="2"/>
      </rPr>
      <t>060628246</t>
    </r>
  </si>
  <si>
    <t>Elżbieta Lenkiewicz</t>
  </si>
  <si>
    <t>Katarzyna Wawszczak</t>
  </si>
  <si>
    <t>Nazwa i adres jednostki sprawozdawczej
Dom Pomocy Społecznej im. Św. Jana Pawła II            ul. Ametystowa 22, 20-577 Lublin</t>
  </si>
  <si>
    <t>Główny księgowy</t>
  </si>
  <si>
    <t>Dyrektor Domu Pomocy Społecznej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</si>
</sst>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_z_ł_-;\-* #,##0.00,_z_ł_-;_-* \-??\ _z_ł_-;_-@_-"/>
    <numFmt numFmtId="165" formatCode="#,##0.00_ ;\-#,##0.00\ "/>
    <numFmt numFmtId="166" formatCode="[$-415]d\ mmmm\ yyyy"/>
  </numFmts>
  <fonts count="53">
    <font>
      <sz val="10"/>
      <name val="Arial CE"/>
      <family val="0"/>
    </font>
    <font>
      <sz val="10"/>
      <name val="Arial"/>
      <family val="0"/>
    </font>
    <font>
      <sz val="12"/>
      <name val="Times New Roman"/>
      <family val="1"/>
    </font>
    <font>
      <b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0"/>
      <color indexed="8"/>
      <name val="Arial CE"/>
      <family val="0"/>
    </font>
    <font>
      <sz val="10"/>
      <color indexed="10"/>
      <name val="Arial CE"/>
      <family val="0"/>
    </font>
    <font>
      <sz val="12"/>
      <color indexed="10"/>
      <name val="Times New Roman"/>
      <family val="1"/>
    </font>
    <font>
      <sz val="8"/>
      <color indexed="8"/>
      <name val="Arial CE"/>
      <family val="2"/>
    </font>
    <font>
      <b/>
      <sz val="12"/>
      <color indexed="8"/>
      <name val="Times New Roman"/>
      <family val="1"/>
    </font>
    <font>
      <b/>
      <sz val="11"/>
      <color indexed="8"/>
      <name val="Arial CE"/>
      <family val="2"/>
    </font>
    <font>
      <sz val="8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0"/>
      <color theme="1"/>
      <name val="Arial CE"/>
      <family val="0"/>
    </font>
    <font>
      <sz val="10"/>
      <color rgb="FFFF0000"/>
      <name val="Arial CE"/>
      <family val="0"/>
    </font>
    <font>
      <sz val="12"/>
      <color rgb="FFFF0000"/>
      <name val="Times New Roman"/>
      <family val="1"/>
    </font>
    <font>
      <sz val="8"/>
      <color theme="1"/>
      <name val="Arial CE"/>
      <family val="2"/>
    </font>
    <font>
      <b/>
      <sz val="11"/>
      <color theme="1"/>
      <name val="Arial CE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39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 applyProtection="1">
      <alignment/>
      <protection locked="0"/>
    </xf>
    <xf numFmtId="39" fontId="46" fillId="0" borderId="10" xfId="0" applyNumberFormat="1" applyFont="1" applyFill="1" applyBorder="1" applyAlignment="1" applyProtection="1">
      <alignment horizontal="right" vertical="center" wrapText="1"/>
      <protection/>
    </xf>
    <xf numFmtId="39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46" fillId="0" borderId="12" xfId="0" applyNumberFormat="1" applyFont="1" applyFill="1" applyBorder="1" applyAlignment="1" applyProtection="1">
      <alignment vertical="center"/>
      <protection locked="0"/>
    </xf>
    <xf numFmtId="0" fontId="47" fillId="0" borderId="12" xfId="0" applyFont="1" applyFill="1" applyBorder="1" applyAlignment="1" applyProtection="1">
      <alignment vertical="center"/>
      <protection locked="0"/>
    </xf>
    <xf numFmtId="39" fontId="4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Font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44" fontId="46" fillId="0" borderId="0" xfId="0" applyNumberFormat="1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left" vertical="top" wrapText="1"/>
      <protection locked="0"/>
    </xf>
    <xf numFmtId="0" fontId="51" fillId="0" borderId="11" xfId="0" applyFont="1" applyBorder="1" applyAlignment="1" applyProtection="1">
      <alignment horizontal="center" vertical="center" wrapText="1"/>
      <protection locked="0"/>
    </xf>
    <xf numFmtId="0" fontId="51" fillId="0" borderId="13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left" vertical="top" wrapText="1"/>
      <protection locked="0"/>
    </xf>
    <xf numFmtId="0" fontId="50" fillId="0" borderId="15" xfId="0" applyFont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 applyProtection="1">
      <alignment horizontal="left" vertical="top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wrapText="1"/>
      <protection locked="0"/>
    </xf>
    <xf numFmtId="0" fontId="52" fillId="0" borderId="16" xfId="0" applyFont="1" applyBorder="1" applyAlignment="1" applyProtection="1">
      <alignment wrapText="1"/>
      <protection locked="0"/>
    </xf>
    <xf numFmtId="0" fontId="52" fillId="0" borderId="15" xfId="0" applyFont="1" applyBorder="1" applyAlignment="1" applyProtection="1">
      <alignment wrapText="1"/>
      <protection locked="0"/>
    </xf>
    <xf numFmtId="0" fontId="52" fillId="0" borderId="14" xfId="0" applyFont="1" applyBorder="1" applyAlignment="1" applyProtection="1">
      <alignment horizontal="left" wrapText="1"/>
      <protection locked="0"/>
    </xf>
    <xf numFmtId="0" fontId="52" fillId="0" borderId="16" xfId="0" applyFont="1" applyBorder="1" applyAlignment="1" applyProtection="1">
      <alignment horizontal="left" wrapText="1"/>
      <protection locked="0"/>
    </xf>
    <xf numFmtId="0" fontId="52" fillId="0" borderId="15" xfId="0" applyFont="1" applyBorder="1" applyAlignment="1" applyProtection="1">
      <alignment horizontal="left" wrapText="1"/>
      <protection locked="0"/>
    </xf>
    <xf numFmtId="0" fontId="46" fillId="0" borderId="10" xfId="0" applyFont="1" applyBorder="1" applyAlignment="1" applyProtection="1">
      <alignment horizontal="left" wrapText="1" indent="2"/>
      <protection locked="0"/>
    </xf>
    <xf numFmtId="0" fontId="46" fillId="0" borderId="14" xfId="0" applyFont="1" applyBorder="1" applyAlignment="1" applyProtection="1">
      <alignment horizontal="left" wrapText="1"/>
      <protection locked="0"/>
    </xf>
    <xf numFmtId="0" fontId="46" fillId="0" borderId="16" xfId="0" applyFont="1" applyBorder="1" applyAlignment="1" applyProtection="1">
      <alignment horizontal="left" wrapText="1"/>
      <protection locked="0"/>
    </xf>
    <xf numFmtId="0" fontId="46" fillId="0" borderId="15" xfId="0" applyFont="1" applyBorder="1" applyAlignment="1" applyProtection="1">
      <alignment horizontal="left" wrapText="1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46" fillId="0" borderId="16" xfId="0" applyFont="1" applyBorder="1" applyAlignment="1" applyProtection="1">
      <alignment horizontal="left" vertical="center" wrapText="1"/>
      <protection locked="0"/>
    </xf>
    <xf numFmtId="0" fontId="46" fillId="0" borderId="15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 applyProtection="1">
      <alignment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714375</xdr:rowOff>
    </xdr:from>
    <xdr:to>
      <xdr:col>1</xdr:col>
      <xdr:colOff>1295400</xdr:colOff>
      <xdr:row>0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019175" y="714375"/>
          <a:ext cx="971550" cy="0"/>
          <a:chOff x="1471" y="-57"/>
          <a:chExt cx="1386" cy="11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471" y="-57"/>
            <a:ext cx="1386" cy="114"/>
            <a:chOff x="1471" y="-57"/>
            <a:chExt cx="1386" cy="11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1471" y="0"/>
              <a:ext cx="111" cy="0"/>
              <a:chOff x="1471" y="0"/>
              <a:chExt cx="111" cy="0"/>
            </a:xfrm>
            <a:solidFill>
              <a:srgbClr val="FFFFFF"/>
            </a:solidFill>
          </xdr:grpSpPr>
          <xdr:sp>
            <xdr:nvSpPr>
              <xdr:cNvPr id="4" name="Line 4"/>
              <xdr:cNvSpPr>
                <a:spLocks/>
              </xdr:cNvSpPr>
            </xdr:nvSpPr>
            <xdr:spPr>
              <a:xfrm>
                <a:off x="1471" y="0"/>
                <a:ext cx="111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5" name="Group 5"/>
            <xdr:cNvGrpSpPr>
              <a:grpSpLocks/>
            </xdr:cNvGrpSpPr>
          </xdr:nvGrpSpPr>
          <xdr:grpSpPr>
            <a:xfrm>
              <a:off x="1524" y="-57"/>
              <a:ext cx="0" cy="110"/>
              <a:chOff x="1524" y="-57"/>
              <a:chExt cx="0" cy="110"/>
            </a:xfrm>
            <a:solidFill>
              <a:srgbClr val="FFFFFF"/>
            </a:solidFill>
          </xdr:grpSpPr>
          <xdr:sp>
            <xdr:nvSpPr>
              <xdr:cNvPr id="6" name="Line 6"/>
              <xdr:cNvSpPr>
                <a:spLocks/>
              </xdr:cNvSpPr>
            </xdr:nvSpPr>
            <xdr:spPr>
              <a:xfrm>
                <a:off x="1524" y="-57"/>
                <a:ext cx="0" cy="11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2746" y="0"/>
              <a:ext cx="111" cy="0"/>
              <a:chOff x="2746" y="0"/>
              <a:chExt cx="111" cy="0"/>
            </a:xfrm>
            <a:solidFill>
              <a:srgbClr val="FFFFFF"/>
            </a:solidFill>
          </xdr:grpSpPr>
          <xdr:sp>
            <xdr:nvSpPr>
              <xdr:cNvPr id="8" name="Line 8"/>
              <xdr:cNvSpPr>
                <a:spLocks/>
              </xdr:cNvSpPr>
            </xdr:nvSpPr>
            <xdr:spPr>
              <a:xfrm flipH="1">
                <a:off x="2746" y="0"/>
                <a:ext cx="111" cy="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9" name="Group 9"/>
            <xdr:cNvGrpSpPr>
              <a:grpSpLocks/>
            </xdr:cNvGrpSpPr>
          </xdr:nvGrpSpPr>
          <xdr:grpSpPr>
            <a:xfrm>
              <a:off x="2803" y="-53"/>
              <a:ext cx="0" cy="110"/>
              <a:chOff x="2803" y="-53"/>
              <a:chExt cx="0" cy="110"/>
            </a:xfrm>
            <a:solidFill>
              <a:srgbClr val="FFFFFF"/>
            </a:solidFill>
          </xdr:grpSpPr>
          <xdr:sp>
            <xdr:nvSpPr>
              <xdr:cNvPr id="10" name="Line 10"/>
              <xdr:cNvSpPr>
                <a:spLocks/>
              </xdr:cNvSpPr>
            </xdr:nvSpPr>
            <xdr:spPr>
              <a:xfrm flipV="1">
                <a:off x="2803" y="-53"/>
                <a:ext cx="0" cy="110"/>
              </a:xfrm>
              <a:prstGeom prst="line">
                <a:avLst/>
              </a:prstGeom>
              <a:noFill/>
              <a:ln w="648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1914525</xdr:colOff>
      <xdr:row>37</xdr:row>
      <xdr:rowOff>85725</xdr:rowOff>
    </xdr:from>
    <xdr:to>
      <xdr:col>3</xdr:col>
      <xdr:colOff>0</xdr:colOff>
      <xdr:row>40</xdr:row>
      <xdr:rowOff>85725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4610100" y="9582150"/>
          <a:ext cx="22764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295275</xdr:colOff>
      <xdr:row>37</xdr:row>
      <xdr:rowOff>76200</xdr:rowOff>
    </xdr:from>
    <xdr:to>
      <xdr:col>2</xdr:col>
      <xdr:colOff>809625</xdr:colOff>
      <xdr:row>41</xdr:row>
      <xdr:rowOff>114300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295275" y="9572625"/>
          <a:ext cx="32099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3</xdr:col>
      <xdr:colOff>428625</xdr:colOff>
      <xdr:row>37</xdr:row>
      <xdr:rowOff>57150</xdr:rowOff>
    </xdr:from>
    <xdr:to>
      <xdr:col>4</xdr:col>
      <xdr:colOff>1066800</xdr:colOff>
      <xdr:row>41</xdr:row>
      <xdr:rowOff>47625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7315200" y="9553575"/>
          <a:ext cx="20002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(kierownik jednostki)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PS\Desktop\PISMA\Bilans%20Eli\Bilans%202022%20M&#243;j\Kopia%202.Rachunek_zyskow_i_strat-wariant_porownawczy_2020_DP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PS\Desktop\PISMA\Bilans%20Eli\Bilans%202022%20M&#243;j\Rachunek_zyskow_i_strat-wariant_porownawczy_2022_DP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DPSA2020"/>
      <sheetName val="DPSA2020 04032021"/>
      <sheetName val="DPSA za 2021"/>
      <sheetName val="Arkusz2"/>
      <sheetName val="Arkusz3"/>
    </sheetNames>
    <sheetDataSet>
      <sheetData sheetId="3">
        <row r="44">
          <cell r="E44">
            <v>-3102650.4799999986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DPSA2020"/>
      <sheetName val="DPSA2020 04032021"/>
      <sheetName val="DPSA za 2021"/>
      <sheetName val="DPSA za 2022"/>
      <sheetName val="Arkusz2"/>
      <sheetName val="Arkusz3"/>
    </sheetNames>
    <sheetDataSet>
      <sheetData sheetId="4">
        <row r="44">
          <cell r="E44">
            <v>-3383331.2900000014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showGridLines="0" tabSelected="1" zoomScalePageLayoutView="0" workbookViewId="0" topLeftCell="A25">
      <selection activeCell="E44" sqref="E44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3" width="55.00390625" style="1" customWidth="1"/>
    <col min="4" max="4" width="17.875" style="1" customWidth="1"/>
    <col min="5" max="5" width="18.125" style="1" customWidth="1"/>
    <col min="6" max="16384" width="9.125" style="1" customWidth="1"/>
  </cols>
  <sheetData>
    <row r="1" spans="1:5" ht="56.25" customHeight="1">
      <c r="A1" s="21" t="s">
        <v>36</v>
      </c>
      <c r="B1" s="21"/>
      <c r="C1" s="22" t="s">
        <v>31</v>
      </c>
      <c r="D1" s="24" t="s">
        <v>32</v>
      </c>
      <c r="E1" s="25"/>
    </row>
    <row r="2" spans="1:7" ht="26.25" customHeight="1">
      <c r="A2" s="24" t="s">
        <v>33</v>
      </c>
      <c r="B2" s="25"/>
      <c r="C2" s="23"/>
      <c r="D2" s="26" t="s">
        <v>0</v>
      </c>
      <c r="E2" s="26"/>
      <c r="F2" s="2"/>
      <c r="G2" s="2"/>
    </row>
    <row r="3" spans="1:7" ht="12.75">
      <c r="A3" s="6"/>
      <c r="B3" s="6"/>
      <c r="C3" s="6"/>
      <c r="D3" s="6"/>
      <c r="E3" s="6"/>
      <c r="F3" s="2"/>
      <c r="G3" s="2"/>
    </row>
    <row r="4" spans="1:5" ht="12.75">
      <c r="A4" s="6"/>
      <c r="B4" s="6"/>
      <c r="C4" s="6"/>
      <c r="D4" s="6"/>
      <c r="E4" s="6"/>
    </row>
    <row r="5" spans="1:7" s="3" customFormat="1" ht="31.5">
      <c r="A5" s="27"/>
      <c r="B5" s="27"/>
      <c r="C5" s="27"/>
      <c r="D5" s="17" t="s">
        <v>1</v>
      </c>
      <c r="E5" s="17" t="s">
        <v>2</v>
      </c>
      <c r="F5" s="14"/>
      <c r="G5" s="14"/>
    </row>
    <row r="6" spans="1:7" s="3" customFormat="1" ht="18" customHeight="1">
      <c r="A6" s="28" t="s">
        <v>3</v>
      </c>
      <c r="B6" s="29"/>
      <c r="C6" s="30"/>
      <c r="D6" s="5">
        <v>10938916.74</v>
      </c>
      <c r="E6" s="5">
        <f>D28</f>
        <v>10642226.37</v>
      </c>
      <c r="F6" s="14"/>
      <c r="G6" s="14"/>
    </row>
    <row r="7" spans="1:7" s="3" customFormat="1" ht="18" customHeight="1">
      <c r="A7" s="31" t="s">
        <v>16</v>
      </c>
      <c r="B7" s="32"/>
      <c r="C7" s="33"/>
      <c r="D7" s="7">
        <f>SUM(D8:D17)</f>
        <v>4139673.43</v>
      </c>
      <c r="E7" s="7">
        <f>SUM(E8:E17)</f>
        <v>4642651.89</v>
      </c>
      <c r="F7" s="14"/>
      <c r="G7" s="14"/>
    </row>
    <row r="8" spans="1:7" s="3" customFormat="1" ht="18" customHeight="1">
      <c r="A8" s="34" t="s">
        <v>4</v>
      </c>
      <c r="B8" s="34"/>
      <c r="C8" s="34"/>
      <c r="D8" s="5"/>
      <c r="E8" s="5"/>
      <c r="F8" s="14"/>
      <c r="G8" s="14"/>
    </row>
    <row r="9" spans="1:7" s="3" customFormat="1" ht="18" customHeight="1">
      <c r="A9" s="34" t="s">
        <v>5</v>
      </c>
      <c r="B9" s="34"/>
      <c r="C9" s="34"/>
      <c r="D9" s="5">
        <v>4105673.43</v>
      </c>
      <c r="E9" s="5">
        <v>4642651.89</v>
      </c>
      <c r="F9" s="14"/>
      <c r="G9" s="14"/>
    </row>
    <row r="10" spans="1:7" s="3" customFormat="1" ht="18" customHeight="1">
      <c r="A10" s="35" t="s">
        <v>28</v>
      </c>
      <c r="B10" s="36"/>
      <c r="C10" s="37"/>
      <c r="D10" s="5"/>
      <c r="E10" s="5"/>
      <c r="F10" s="14"/>
      <c r="G10" s="14"/>
    </row>
    <row r="11" spans="1:7" s="3" customFormat="1" ht="18" customHeight="1">
      <c r="A11" s="34" t="s">
        <v>17</v>
      </c>
      <c r="B11" s="34"/>
      <c r="C11" s="34"/>
      <c r="D11" s="5">
        <v>34000</v>
      </c>
      <c r="E11" s="5"/>
      <c r="F11" s="14"/>
      <c r="G11" s="14"/>
    </row>
    <row r="12" spans="1:7" s="3" customFormat="1" ht="18" customHeight="1">
      <c r="A12" s="34" t="s">
        <v>21</v>
      </c>
      <c r="B12" s="34"/>
      <c r="C12" s="34"/>
      <c r="D12" s="5"/>
      <c r="E12" s="5"/>
      <c r="F12" s="14"/>
      <c r="G12" s="14"/>
    </row>
    <row r="13" spans="1:7" s="3" customFormat="1" ht="33" customHeight="1">
      <c r="A13" s="34" t="s">
        <v>22</v>
      </c>
      <c r="B13" s="34"/>
      <c r="C13" s="34"/>
      <c r="D13" s="5"/>
      <c r="E13" s="5"/>
      <c r="F13" s="14"/>
      <c r="G13" s="14"/>
    </row>
    <row r="14" spans="1:7" s="3" customFormat="1" ht="18" customHeight="1">
      <c r="A14" s="34" t="s">
        <v>23</v>
      </c>
      <c r="B14" s="34"/>
      <c r="C14" s="34"/>
      <c r="D14" s="5"/>
      <c r="E14" s="5"/>
      <c r="F14" s="14"/>
      <c r="G14" s="14"/>
    </row>
    <row r="15" spans="1:7" s="3" customFormat="1" ht="18" customHeight="1">
      <c r="A15" s="35" t="s">
        <v>6</v>
      </c>
      <c r="B15" s="36"/>
      <c r="C15" s="37"/>
      <c r="D15" s="5"/>
      <c r="E15" s="5"/>
      <c r="F15" s="14"/>
      <c r="G15" s="14"/>
    </row>
    <row r="16" spans="1:7" s="3" customFormat="1" ht="18" customHeight="1">
      <c r="A16" s="35" t="s">
        <v>7</v>
      </c>
      <c r="B16" s="36"/>
      <c r="C16" s="37"/>
      <c r="D16" s="8"/>
      <c r="E16" s="8"/>
      <c r="F16" s="14"/>
      <c r="G16" s="14"/>
    </row>
    <row r="17" spans="1:7" s="3" customFormat="1" ht="18" customHeight="1">
      <c r="A17" s="35" t="s">
        <v>8</v>
      </c>
      <c r="B17" s="36"/>
      <c r="C17" s="37"/>
      <c r="D17" s="9"/>
      <c r="E17" s="9"/>
      <c r="F17" s="14"/>
      <c r="G17" s="14"/>
    </row>
    <row r="18" spans="1:7" s="3" customFormat="1" ht="18" customHeight="1">
      <c r="A18" s="28" t="s">
        <v>24</v>
      </c>
      <c r="B18" s="29"/>
      <c r="C18" s="30"/>
      <c r="D18" s="7">
        <f>SUM(D19:D27)</f>
        <v>4436363.800000001</v>
      </c>
      <c r="E18" s="7">
        <f>SUM(E19:E27)</f>
        <v>4622317.34</v>
      </c>
      <c r="F18" s="14"/>
      <c r="G18" s="14"/>
    </row>
    <row r="19" spans="1:7" s="3" customFormat="1" ht="18" customHeight="1">
      <c r="A19" s="34" t="s">
        <v>9</v>
      </c>
      <c r="B19" s="34"/>
      <c r="C19" s="34"/>
      <c r="D19" s="5">
        <v>3156781.18</v>
      </c>
      <c r="E19" s="5">
        <v>3102650.48</v>
      </c>
      <c r="F19" s="14"/>
      <c r="G19" s="14"/>
    </row>
    <row r="20" spans="1:7" s="3" customFormat="1" ht="18" customHeight="1">
      <c r="A20" s="34" t="s">
        <v>10</v>
      </c>
      <c r="B20" s="34"/>
      <c r="C20" s="34"/>
      <c r="D20" s="5">
        <v>1245582.62</v>
      </c>
      <c r="E20" s="5">
        <v>1519666.86</v>
      </c>
      <c r="F20" s="14"/>
      <c r="G20" s="14"/>
    </row>
    <row r="21" spans="1:7" s="3" customFormat="1" ht="18" customHeight="1">
      <c r="A21" s="34" t="s">
        <v>11</v>
      </c>
      <c r="B21" s="34"/>
      <c r="C21" s="34"/>
      <c r="D21" s="5">
        <v>0</v>
      </c>
      <c r="E21" s="5"/>
      <c r="F21" s="14"/>
      <c r="G21" s="14"/>
    </row>
    <row r="22" spans="1:7" s="3" customFormat="1" ht="18" customHeight="1">
      <c r="A22" s="34" t="s">
        <v>12</v>
      </c>
      <c r="B22" s="34"/>
      <c r="C22" s="34"/>
      <c r="D22" s="5">
        <v>34000</v>
      </c>
      <c r="E22" s="5"/>
      <c r="F22" s="14"/>
      <c r="G22" s="14"/>
    </row>
    <row r="23" spans="1:7" s="3" customFormat="1" ht="18" customHeight="1">
      <c r="A23" s="34" t="s">
        <v>27</v>
      </c>
      <c r="B23" s="34"/>
      <c r="C23" s="34"/>
      <c r="D23" s="10">
        <v>0</v>
      </c>
      <c r="E23" s="10"/>
      <c r="F23" s="14"/>
      <c r="G23" s="14"/>
    </row>
    <row r="24" spans="1:7" s="3" customFormat="1" ht="30.75" customHeight="1">
      <c r="A24" s="34" t="s">
        <v>25</v>
      </c>
      <c r="B24" s="34"/>
      <c r="C24" s="34"/>
      <c r="D24" s="11">
        <v>0</v>
      </c>
      <c r="E24" s="11"/>
      <c r="F24" s="14"/>
      <c r="G24" s="14"/>
    </row>
    <row r="25" spans="1:7" s="3" customFormat="1" ht="18" customHeight="1">
      <c r="A25" s="35" t="s">
        <v>26</v>
      </c>
      <c r="B25" s="36"/>
      <c r="C25" s="37"/>
      <c r="D25" s="5">
        <v>0</v>
      </c>
      <c r="E25" s="5"/>
      <c r="F25" s="14"/>
      <c r="G25" s="14"/>
    </row>
    <row r="26" spans="1:7" s="3" customFormat="1" ht="18" customHeight="1">
      <c r="A26" s="35" t="s">
        <v>13</v>
      </c>
      <c r="B26" s="36"/>
      <c r="C26" s="37"/>
      <c r="D26" s="5">
        <v>0</v>
      </c>
      <c r="E26" s="5"/>
      <c r="F26" s="14"/>
      <c r="G26" s="14"/>
    </row>
    <row r="27" spans="1:7" s="3" customFormat="1" ht="18" customHeight="1">
      <c r="A27" s="34" t="s">
        <v>14</v>
      </c>
      <c r="B27" s="34"/>
      <c r="C27" s="34"/>
      <c r="D27" s="5">
        <v>0</v>
      </c>
      <c r="E27" s="5"/>
      <c r="F27" s="14"/>
      <c r="G27" s="14"/>
    </row>
    <row r="28" spans="1:7" s="3" customFormat="1" ht="15.75">
      <c r="A28" s="42" t="s">
        <v>15</v>
      </c>
      <c r="B28" s="42"/>
      <c r="C28" s="42"/>
      <c r="D28" s="7">
        <f>D6+D7-D18</f>
        <v>10642226.37</v>
      </c>
      <c r="E28" s="7">
        <f>E6+E7-E18</f>
        <v>10662560.919999998</v>
      </c>
      <c r="F28" s="14"/>
      <c r="G28" s="14"/>
    </row>
    <row r="29" spans="1:7" s="3" customFormat="1" ht="18" customHeight="1">
      <c r="A29" s="28" t="s">
        <v>18</v>
      </c>
      <c r="B29" s="29"/>
      <c r="C29" s="30"/>
      <c r="D29" s="7">
        <f>D30+D31+D32</f>
        <v>-3102650.4799999986</v>
      </c>
      <c r="E29" s="7">
        <f>E30+E31+E32</f>
        <v>-3383331.2900000014</v>
      </c>
      <c r="F29" s="14"/>
      <c r="G29" s="14"/>
    </row>
    <row r="30" spans="1:7" s="3" customFormat="1" ht="18" customHeight="1">
      <c r="A30" s="34" t="s">
        <v>19</v>
      </c>
      <c r="B30" s="34"/>
      <c r="C30" s="34"/>
      <c r="D30" s="5"/>
      <c r="E30" s="5"/>
      <c r="F30" s="14"/>
      <c r="G30" s="14"/>
    </row>
    <row r="31" spans="1:7" s="3" customFormat="1" ht="18" customHeight="1">
      <c r="A31" s="34" t="s">
        <v>20</v>
      </c>
      <c r="B31" s="34"/>
      <c r="C31" s="34"/>
      <c r="D31" s="5">
        <f>'[1]DPSA za 2021'!$E$44</f>
        <v>-3102650.4799999986</v>
      </c>
      <c r="E31" s="5">
        <f>'[2]DPSA za 2022'!$E$44</f>
        <v>-3383331.2900000014</v>
      </c>
      <c r="F31" s="14"/>
      <c r="G31" s="14"/>
    </row>
    <row r="32" spans="1:7" s="3" customFormat="1" ht="15.75">
      <c r="A32" s="39" t="s">
        <v>29</v>
      </c>
      <c r="B32" s="40"/>
      <c r="C32" s="41"/>
      <c r="D32" s="5"/>
      <c r="E32" s="5"/>
      <c r="F32" s="14"/>
      <c r="G32" s="14"/>
    </row>
    <row r="33" spans="1:7" s="3" customFormat="1" ht="35.25" customHeight="1">
      <c r="A33" s="42" t="s">
        <v>30</v>
      </c>
      <c r="B33" s="42"/>
      <c r="C33" s="42"/>
      <c r="D33" s="7">
        <f>D28+D29</f>
        <v>7539575.890000001</v>
      </c>
      <c r="E33" s="7">
        <f>E28+E29</f>
        <v>7279229.629999997</v>
      </c>
      <c r="F33" s="14"/>
      <c r="G33" s="14"/>
    </row>
    <row r="34" spans="1:7" ht="15.75">
      <c r="A34" s="12"/>
      <c r="B34" s="12"/>
      <c r="C34" s="12"/>
      <c r="D34" s="18"/>
      <c r="E34" s="12"/>
      <c r="F34" s="16"/>
      <c r="G34" s="16"/>
    </row>
    <row r="35" spans="1:7" ht="16.5" customHeight="1">
      <c r="A35" s="12"/>
      <c r="B35" s="12"/>
      <c r="C35" s="12"/>
      <c r="D35" s="12"/>
      <c r="E35" s="12"/>
      <c r="F35" s="16"/>
      <c r="G35" s="16"/>
    </row>
    <row r="36" spans="1:7" ht="15.75">
      <c r="A36" s="12"/>
      <c r="B36" s="20" t="s">
        <v>37</v>
      </c>
      <c r="C36" s="12"/>
      <c r="D36" s="38" t="s">
        <v>38</v>
      </c>
      <c r="E36" s="38"/>
      <c r="F36" s="16"/>
      <c r="G36" s="16"/>
    </row>
    <row r="37" spans="1:7" ht="15.75">
      <c r="A37" s="12"/>
      <c r="B37" s="19" t="s">
        <v>34</v>
      </c>
      <c r="C37" s="13">
        <v>45015</v>
      </c>
      <c r="D37" s="38" t="s">
        <v>35</v>
      </c>
      <c r="E37" s="38"/>
      <c r="F37" s="16"/>
      <c r="G37" s="16"/>
    </row>
    <row r="38" spans="1:7" ht="15.75">
      <c r="A38" s="12"/>
      <c r="B38" s="12"/>
      <c r="C38" s="12"/>
      <c r="D38" s="12"/>
      <c r="E38" s="12"/>
      <c r="F38" s="16"/>
      <c r="G38" s="16"/>
    </row>
    <row r="39" spans="1:7" ht="15.75">
      <c r="A39" s="12"/>
      <c r="B39" s="12"/>
      <c r="C39" s="12"/>
      <c r="D39" s="12"/>
      <c r="E39" s="12"/>
      <c r="F39" s="16"/>
      <c r="G39" s="16"/>
    </row>
    <row r="40" spans="1:7" ht="11.25" customHeight="1">
      <c r="A40" s="12"/>
      <c r="B40" s="12"/>
      <c r="C40" s="12"/>
      <c r="D40" s="12"/>
      <c r="E40" s="12"/>
      <c r="F40" s="16"/>
      <c r="G40" s="16"/>
    </row>
    <row r="41" spans="1:7" ht="15.75" hidden="1">
      <c r="A41" s="15"/>
      <c r="B41" s="15"/>
      <c r="C41" s="15"/>
      <c r="D41" s="15"/>
      <c r="E41" s="15"/>
      <c r="F41" s="16"/>
      <c r="G41" s="16"/>
    </row>
    <row r="42" spans="1:7" ht="15.75" hidden="1">
      <c r="A42" s="15"/>
      <c r="B42" s="15"/>
      <c r="C42" s="15"/>
      <c r="D42" s="15"/>
      <c r="E42" s="15"/>
      <c r="F42" s="16"/>
      <c r="G42" s="16"/>
    </row>
    <row r="43" spans="1:7" ht="15.75">
      <c r="A43" s="15"/>
      <c r="B43" s="15"/>
      <c r="C43" s="15"/>
      <c r="D43" s="15"/>
      <c r="E43" s="15"/>
      <c r="F43" s="16"/>
      <c r="G43" s="16"/>
    </row>
    <row r="44" spans="1:7" ht="15.75">
      <c r="A44" s="15"/>
      <c r="B44" s="15"/>
      <c r="C44" s="15"/>
      <c r="D44" s="15"/>
      <c r="E44" s="15"/>
      <c r="F44" s="16"/>
      <c r="G44" s="16"/>
    </row>
    <row r="45" spans="1:5" ht="15.75">
      <c r="A45" s="4"/>
      <c r="B45" s="4"/>
      <c r="C45" s="4"/>
      <c r="D45" s="4"/>
      <c r="E45" s="4"/>
    </row>
    <row r="46" spans="1:5" ht="15.75">
      <c r="A46" s="4"/>
      <c r="B46" s="4"/>
      <c r="C46" s="4"/>
      <c r="D46" s="4"/>
      <c r="E46" s="4"/>
    </row>
    <row r="47" spans="1:5" ht="15.75">
      <c r="A47" s="4"/>
      <c r="B47" s="4"/>
      <c r="C47" s="4"/>
      <c r="D47" s="4"/>
      <c r="E47" s="4"/>
    </row>
    <row r="48" spans="1:5" ht="15.75">
      <c r="A48" s="4"/>
      <c r="B48" s="4"/>
      <c r="C48" s="4"/>
      <c r="D48" s="4"/>
      <c r="E48" s="4"/>
    </row>
    <row r="49" spans="1:5" ht="15.75">
      <c r="A49" s="4"/>
      <c r="B49" s="4"/>
      <c r="C49" s="4"/>
      <c r="D49" s="4"/>
      <c r="E49" s="4"/>
    </row>
    <row r="50" spans="1:5" ht="15.75">
      <c r="A50" s="4"/>
      <c r="B50" s="4"/>
      <c r="C50" s="4"/>
      <c r="D50" s="4"/>
      <c r="E50" s="4"/>
    </row>
    <row r="51" spans="1:5" ht="15.75">
      <c r="A51" s="4"/>
      <c r="B51" s="4"/>
      <c r="C51" s="4"/>
      <c r="D51" s="4"/>
      <c r="E51" s="4"/>
    </row>
    <row r="52" spans="1:5" ht="15.75">
      <c r="A52" s="4"/>
      <c r="B52" s="4"/>
      <c r="C52" s="4"/>
      <c r="D52" s="4"/>
      <c r="E52" s="4"/>
    </row>
    <row r="53" spans="1:5" ht="15.75">
      <c r="A53" s="4"/>
      <c r="B53" s="4"/>
      <c r="C53" s="4"/>
      <c r="D53" s="4"/>
      <c r="E53" s="4"/>
    </row>
    <row r="54" spans="1:5" ht="15.75">
      <c r="A54" s="4"/>
      <c r="B54" s="4"/>
      <c r="C54" s="4"/>
      <c r="D54" s="4"/>
      <c r="E54" s="4"/>
    </row>
    <row r="55" spans="1:5" ht="15.75">
      <c r="A55" s="4"/>
      <c r="B55" s="4"/>
      <c r="C55" s="4"/>
      <c r="D55" s="4"/>
      <c r="E55" s="4"/>
    </row>
    <row r="56" spans="1:5" ht="15.75">
      <c r="A56" s="4"/>
      <c r="B56" s="4"/>
      <c r="C56" s="4"/>
      <c r="D56" s="4"/>
      <c r="E56" s="4"/>
    </row>
  </sheetData>
  <sheetProtection/>
  <mergeCells count="36">
    <mergeCell ref="D36:E36"/>
    <mergeCell ref="D37:E37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1:B1"/>
    <mergeCell ref="C1:C2"/>
    <mergeCell ref="D1:E1"/>
    <mergeCell ref="A2:B2"/>
    <mergeCell ref="D2:E2"/>
    <mergeCell ref="A5:C5"/>
  </mergeCells>
  <printOptions/>
  <pageMargins left="0.35433070866141736" right="0.2362204724409449" top="0.3937007874015748" bottom="0.3937007874015748" header="0.5118110236220472" footer="0.5118110236220472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G_MARYNOWSKI</dc:creator>
  <cp:keywords/>
  <dc:description/>
  <cp:lastModifiedBy>DPS</cp:lastModifiedBy>
  <cp:lastPrinted>2023-05-08T10:44:11Z</cp:lastPrinted>
  <dcterms:created xsi:type="dcterms:W3CDTF">2004-10-13T09:01:18Z</dcterms:created>
  <dcterms:modified xsi:type="dcterms:W3CDTF">2023-05-08T10:58:24Z</dcterms:modified>
  <cp:category/>
  <cp:version/>
  <cp:contentType/>
  <cp:contentStatus/>
  <cp:revision>1</cp:revision>
</cp:coreProperties>
</file>