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<sst xmlns="http://schemas.openxmlformats.org/spreadsheetml/2006/main" count="76" uniqueCount="74">
  <si>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r>
      <rPr>
        <sz val="8"/>
        <rFont val="Arial CE"/>
        <family val="2"/>
      </rPr>
      <t xml:space="preserve">Nazwa i adres jednostki sprawozdawczej                                                                                                                                                                                   </t>
    </r>
    <r>
      <rPr>
        <b/>
        <sz val="11"/>
        <rFont val="Arial CE"/>
        <family val="0"/>
      </rPr>
      <t xml:space="preserve">DOM POMOCY SPOŁECZNEJ IM. MATKI TERESY Z KALKUTY                                                                                          UL. GŁOWACKIEGO 26  LUBLIN 20-060                   </t>
    </r>
    <r>
      <rPr>
        <sz val="11"/>
        <rFont val="Arial CE"/>
        <family val="0"/>
      </rPr>
      <t xml:space="preserve">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</si>
  <si>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Arial CE"/>
        <family val="2"/>
      </rPr>
      <t xml:space="preserve">BILANS 
jednostki budżetowej                                                                        i samorządowego zakładu budżetowego
</t>
    </r>
    <r>
      <rPr>
        <b/>
        <sz val="11"/>
        <rFont val="Arial CE"/>
        <family val="0"/>
      </rPr>
      <t xml:space="preserve">sporządzony
</t>
    </r>
    <r>
      <rPr>
        <b/>
        <sz val="12"/>
        <rFont val="Arial CE"/>
        <family val="2"/>
      </rPr>
      <t>na dzień  31 12  2021 r.</t>
    </r>
  </si>
  <si>
    <r>
      <rPr>
        <sz val="8"/>
        <rFont val="Arial CE"/>
        <family val="2"/>
      </rPr>
      <t xml:space="preserve">ADRESAT                                                         </t>
    </r>
    <r>
      <rPr>
        <b/>
        <sz val="11"/>
        <rFont val="Arial CE"/>
        <family val="0"/>
      </rPr>
      <t xml:space="preserve">URZĄD MIASTA  LUBLIN                                                                                   WYDZIAŁ BUDŻETU I KSIĘGOWOŚCI  </t>
    </r>
  </si>
  <si>
    <r>
      <rPr>
        <sz val="8"/>
        <rFont val="Arial CE"/>
        <family val="2"/>
      </rPr>
      <t>Numer identyfikacyjny REGON</t>
    </r>
    <r>
      <rPr>
        <b/>
        <sz val="8"/>
        <rFont val="Arial CE"/>
        <family val="0"/>
      </rPr>
      <t xml:space="preserve">                                                                                                    </t>
    </r>
    <r>
      <rPr>
        <b/>
        <sz val="11"/>
        <rFont val="Arial CE"/>
        <family val="0"/>
      </rPr>
      <t>000294898</t>
    </r>
  </si>
  <si>
    <t>wysłać bez pisma przewodniego</t>
  </si>
  <si>
    <t xml:space="preserve">AKTYWA </t>
  </si>
  <si>
    <t>Stan na początek roku</t>
  </si>
  <si>
    <t>Stan na koniec roku</t>
  </si>
  <si>
    <t xml:space="preserve">PASYWA </t>
  </si>
  <si>
    <t xml:space="preserve">A. Aktywa trwałe </t>
  </si>
  <si>
    <t xml:space="preserve">A. Fundusz </t>
  </si>
  <si>
    <t xml:space="preserve">I. Wartości niematerialne i prawne </t>
  </si>
  <si>
    <t xml:space="preserve">I. Fundusz jednostki </t>
  </si>
  <si>
    <t xml:space="preserve">II. Rzeczowe aktywa trwałe </t>
  </si>
  <si>
    <t>II. Wynik finansowy netto (+,-)</t>
  </si>
  <si>
    <t xml:space="preserve">1. Środki trwałe </t>
  </si>
  <si>
    <t xml:space="preserve">1. Zysk netto (+) </t>
  </si>
  <si>
    <t xml:space="preserve">1.1. Grunty </t>
  </si>
  <si>
    <t xml:space="preserve">2. Strata netto (–) </t>
  </si>
  <si>
    <t>1.1.1. Grunty stanowiące własność jednostki samorządu terytorialnego, przekazane w użytkowanie wieczyste innym podmiotom</t>
  </si>
  <si>
    <t xml:space="preserve">III. Odpisy z wyniku finansowego (nadwyżka środków obrotowych) (–) </t>
  </si>
  <si>
    <t xml:space="preserve">1.2. Budynki, lokale i obiekty inżynierii lądowej i wodnej </t>
  </si>
  <si>
    <t xml:space="preserve">IV. Fundusz mienia zlikwidowanych jednostek </t>
  </si>
  <si>
    <t xml:space="preserve">1.3. Urządzenia techniczne i maszyny </t>
  </si>
  <si>
    <t>B. Fundusze placówek</t>
  </si>
  <si>
    <t xml:space="preserve">1.4. Środki transportu </t>
  </si>
  <si>
    <t xml:space="preserve">C. Państwowy fundusze celowe </t>
  </si>
  <si>
    <t xml:space="preserve">1.5. Inne środki trwałe </t>
  </si>
  <si>
    <t>D. Zobowiązania i rezerwy na zobowiązania</t>
  </si>
  <si>
    <t xml:space="preserve">2.Środki trwałe w budowie (inwestycje) </t>
  </si>
  <si>
    <t xml:space="preserve">   I. Zobowiązania długoterminowe</t>
  </si>
  <si>
    <t xml:space="preserve">3. Zaliczki na środki trwałe w budowie (inwestycje) </t>
  </si>
  <si>
    <t xml:space="preserve">II. Zobowiązania krótkoterminowe </t>
  </si>
  <si>
    <t xml:space="preserve">III. Należności długoterminowe </t>
  </si>
  <si>
    <t xml:space="preserve">1.Zobowiązania z tytułu dostaw i usług </t>
  </si>
  <si>
    <t xml:space="preserve">IV. Długoterminowe aktywa finansowe </t>
  </si>
  <si>
    <t xml:space="preserve">2. Zobowiązania wobec budżetów </t>
  </si>
  <si>
    <t xml:space="preserve">1. Akcje i udziały </t>
  </si>
  <si>
    <t>3. Zobowiązania z tytułu ubezpieczeń  i innych świadczeń</t>
  </si>
  <si>
    <t xml:space="preserve">2. Inne papiery wartościowe </t>
  </si>
  <si>
    <t xml:space="preserve">4. Zobowiązania z tytułu wynagrodzeń </t>
  </si>
  <si>
    <t xml:space="preserve">3. Inne długoterminowe aktywa finansowe </t>
  </si>
  <si>
    <t xml:space="preserve">5. Pozostałe zobowiązania </t>
  </si>
  <si>
    <t xml:space="preserve">V. Wartość mienia zlikwidowanych jednostek </t>
  </si>
  <si>
    <t xml:space="preserve">6. Sumy obce (depozytowe, zabezpieczenie wykonania umów) </t>
  </si>
  <si>
    <t xml:space="preserve">B. Aktywa obrotowe </t>
  </si>
  <si>
    <t xml:space="preserve">7. Rozliczenia z tytułu środków na wydatki budżetowe i z tytułu dochodów budżetowych </t>
  </si>
  <si>
    <t xml:space="preserve">I. Zapasy </t>
  </si>
  <si>
    <t xml:space="preserve">     8. Fundusze specjalne </t>
  </si>
  <si>
    <t xml:space="preserve">1. Materiały </t>
  </si>
  <si>
    <t xml:space="preserve">8.1. Zakładowy fundusz świadczeń socjalnych </t>
  </si>
  <si>
    <t xml:space="preserve">2. Półprodukty i produkty w toku </t>
  </si>
  <si>
    <t xml:space="preserve">8.2. Inne fundusze </t>
  </si>
  <si>
    <t xml:space="preserve">3. Produkty gotowe </t>
  </si>
  <si>
    <t xml:space="preserve">    III. Rezerwy na zobowiązania</t>
  </si>
  <si>
    <t xml:space="preserve">4. Towary </t>
  </si>
  <si>
    <t xml:space="preserve">    IV. Rozliczenia międzyokresowe </t>
  </si>
  <si>
    <t xml:space="preserve">II. Należności krótkoterminowe </t>
  </si>
  <si>
    <t xml:space="preserve">1. Należności z tytułu dostaw i usług </t>
  </si>
  <si>
    <t xml:space="preserve">2. Należności od budżetów </t>
  </si>
  <si>
    <t>3. Należności z tytułu ubezpieczeń i innych świadczeń</t>
  </si>
  <si>
    <t xml:space="preserve">4. Pozostałe należności </t>
  </si>
  <si>
    <t xml:space="preserve">5. Rozliczenia z tytułu środków na wydatki budżetowe i z tytułu dochodów budżetowych </t>
  </si>
  <si>
    <t>III. Krótkoterminowe aktywa finansowe</t>
  </si>
  <si>
    <t xml:space="preserve">1. Środki pieniężne w kasie </t>
  </si>
  <si>
    <t xml:space="preserve">2. Środki pieniężne na rachunkach bankowych </t>
  </si>
  <si>
    <t>3. Środki pieniężne państwowego funduszu celowego</t>
  </si>
  <si>
    <t xml:space="preserve">4. Inne środki pieniężne </t>
  </si>
  <si>
    <t>5. Akcje lub udziały</t>
  </si>
  <si>
    <t>6. Inne papiery wartościowe</t>
  </si>
  <si>
    <t>7. Inne krótkoterminowe aktywa finansowe</t>
  </si>
  <si>
    <t>IV. Rozliczenia międzyokresowe</t>
  </si>
  <si>
    <t xml:space="preserve">Suma aktywów </t>
  </si>
  <si>
    <t xml:space="preserve">Suma pasywów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</si>
</sst>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  <numFmt numFmtId="166" formatCode="yyyy\-mm\-dd"/>
  </numFmts>
  <fonts count="52">
    <font>
      <sz val="10"/>
      <name val="Arial CE"/>
      <family val="0"/>
    </font>
    <font>
      <sz val="10"/>
      <name val="Arial"/>
      <family val="0"/>
    </font>
    <font>
      <b/>
      <sz val="16"/>
      <color indexed="8"/>
      <name val="Times New Roman"/>
      <family val="1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2"/>
    </font>
    <font>
      <b/>
      <sz val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imes New Roman CE"/>
      <family val="1"/>
    </font>
    <font>
      <sz val="12"/>
      <name val="Arial"/>
      <family val="2"/>
    </font>
    <font>
      <sz val="11"/>
      <color indexed="8"/>
      <name val="Times CE Bold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164" fontId="9" fillId="33" borderId="11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 locked="0"/>
    </xf>
    <xf numFmtId="164" fontId="11" fillId="33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left" vertical="center" wrapText="1" indent="1"/>
      <protection locked="0"/>
    </xf>
    <xf numFmtId="164" fontId="9" fillId="33" borderId="12" xfId="0" applyNumberFormat="1" applyFont="1" applyFill="1" applyBorder="1" applyAlignment="1" applyProtection="1">
      <alignment vertical="center" wrapText="1"/>
      <protection locked="0"/>
    </xf>
    <xf numFmtId="164" fontId="11" fillId="33" borderId="12" xfId="0" applyNumberFormat="1" applyFont="1" applyFill="1" applyBorder="1" applyAlignment="1" applyProtection="1">
      <alignment horizontal="right" vertical="center" wrapText="1"/>
      <protection locked="0"/>
    </xf>
    <xf numFmtId="164" fontId="9" fillId="33" borderId="12" xfId="0" applyNumberFormat="1" applyFont="1" applyFill="1" applyBorder="1" applyAlignment="1" applyProtection="1">
      <alignment vertical="center" wrapText="1"/>
      <protection/>
    </xf>
    <xf numFmtId="164" fontId="11" fillId="33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left" vertical="center" wrapText="1" indent="2"/>
      <protection locked="0"/>
    </xf>
    <xf numFmtId="0" fontId="9" fillId="0" borderId="10" xfId="0" applyFont="1" applyBorder="1" applyAlignment="1" applyProtection="1">
      <alignment horizontal="left" vertical="center" wrapText="1" indent="2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9" fillId="34" borderId="12" xfId="0" applyNumberFormat="1" applyFont="1" applyFill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0" fontId="8" fillId="34" borderId="14" xfId="0" applyFont="1" applyFill="1" applyBorder="1" applyAlignment="1" applyProtection="1">
      <alignment horizontal="left" vertical="center" wrapText="1" indent="1"/>
      <protection locked="0"/>
    </xf>
    <xf numFmtId="16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5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8" fillId="34" borderId="15" xfId="0" applyFont="1" applyFill="1" applyBorder="1" applyAlignment="1" applyProtection="1">
      <alignment horizontal="left" vertical="center" wrapText="1"/>
      <protection locked="0"/>
    </xf>
    <xf numFmtId="164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8" fillId="34" borderId="1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164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vertical="center" wrapTex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164" fontId="11" fillId="34" borderId="17" xfId="0" applyNumberFormat="1" applyFont="1" applyFill="1" applyBorder="1" applyAlignment="1" applyProtection="1">
      <alignment vertical="center" wrapText="1"/>
      <protection locked="0"/>
    </xf>
    <xf numFmtId="164" fontId="9" fillId="34" borderId="17" xfId="0" applyNumberFormat="1" applyFont="1" applyFill="1" applyBorder="1" applyAlignment="1" applyProtection="1">
      <alignment vertical="center" wrapText="1"/>
      <protection locked="0"/>
    </xf>
    <xf numFmtId="164" fontId="9" fillId="33" borderId="17" xfId="0" applyNumberFormat="1" applyFont="1" applyFill="1" applyBorder="1" applyAlignment="1" applyProtection="1">
      <alignment vertical="center" wrapText="1"/>
      <protection/>
    </xf>
    <xf numFmtId="164" fontId="9" fillId="0" borderId="17" xfId="0" applyNumberFormat="1" applyFont="1" applyFill="1" applyBorder="1" applyAlignment="1" applyProtection="1">
      <alignment vertical="center" wrapText="1"/>
      <protection locked="0"/>
    </xf>
    <xf numFmtId="164" fontId="9" fillId="33" borderId="17" xfId="0" applyNumberFormat="1" applyFont="1" applyFill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164" fontId="9" fillId="33" borderId="19" xfId="0" applyNumberFormat="1" applyFont="1" applyFill="1" applyBorder="1" applyAlignment="1" applyProtection="1">
      <alignment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 locked="0"/>
    </xf>
    <xf numFmtId="164" fontId="11" fillId="33" borderId="19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166" fontId="11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56</xdr:row>
      <xdr:rowOff>171450</xdr:rowOff>
    </xdr:from>
    <xdr:to>
      <xdr:col>4</xdr:col>
      <xdr:colOff>2152650</xdr:colOff>
      <xdr:row>58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695950" y="16287750"/>
          <a:ext cx="25146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(rok, miesiąc, dzień)</a:t>
          </a:r>
        </a:p>
      </xdr:txBody>
    </xdr:sp>
    <xdr:clientData/>
  </xdr:twoCellAnchor>
  <xdr:twoCellAnchor>
    <xdr:from>
      <xdr:col>0</xdr:col>
      <xdr:colOff>190500</xdr:colOff>
      <xdr:row>57</xdr:row>
      <xdr:rowOff>9525</xdr:rowOff>
    </xdr:from>
    <xdr:to>
      <xdr:col>0</xdr:col>
      <xdr:colOff>2895600</xdr:colOff>
      <xdr:row>58</xdr:row>
      <xdr:rowOff>171450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90500" y="16316325"/>
          <a:ext cx="27146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(główny księgowy)</a:t>
          </a:r>
        </a:p>
      </xdr:txBody>
    </xdr:sp>
    <xdr:clientData/>
  </xdr:twoCellAnchor>
  <xdr:twoCellAnchor>
    <xdr:from>
      <xdr:col>5</xdr:col>
      <xdr:colOff>504825</xdr:colOff>
      <xdr:row>57</xdr:row>
      <xdr:rowOff>9525</xdr:rowOff>
    </xdr:from>
    <xdr:to>
      <xdr:col>6</xdr:col>
      <xdr:colOff>1238250</xdr:colOff>
      <xdr:row>58</xdr:row>
      <xdr:rowOff>123825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9715500" y="16316325"/>
          <a:ext cx="20288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(kierowik jednostki)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4"/>
  <sheetViews>
    <sheetView showGridLines="0" tabSelected="1" zoomScalePageLayoutView="0" workbookViewId="0" topLeftCell="A51">
      <selection activeCell="B64" sqref="B64"/>
    </sheetView>
  </sheetViews>
  <sheetFormatPr defaultColWidth="9.00390625" defaultRowHeight="12.75"/>
  <cols>
    <col min="1" max="1" width="44.625" style="1" customWidth="1"/>
    <col min="2" max="2" width="16.75390625" style="1" customWidth="1"/>
    <col min="3" max="3" width="16.00390625" style="1" customWidth="1"/>
    <col min="4" max="4" width="2.125" style="1" customWidth="1"/>
    <col min="5" max="5" width="41.375" style="1" customWidth="1"/>
    <col min="6" max="6" width="17.00390625" style="1" customWidth="1"/>
    <col min="7" max="7" width="17.75390625" style="1" customWidth="1"/>
    <col min="8" max="16384" width="9.125" style="1" customWidth="1"/>
  </cols>
  <sheetData>
    <row r="2" ht="12.75" customHeight="1">
      <c r="E2" s="2"/>
    </row>
    <row r="3" spans="1:10" ht="55.5" customHeight="1">
      <c r="A3" s="68" t="s">
        <v>0</v>
      </c>
      <c r="B3" s="68"/>
      <c r="C3" s="69" t="s">
        <v>1</v>
      </c>
      <c r="D3" s="69"/>
      <c r="E3" s="69"/>
      <c r="F3" s="68" t="s">
        <v>2</v>
      </c>
      <c r="G3" s="68"/>
      <c r="J3" s="3"/>
    </row>
    <row r="4" spans="1:10" ht="39" customHeight="1">
      <c r="A4" s="68" t="s">
        <v>3</v>
      </c>
      <c r="B4" s="68"/>
      <c r="C4" s="69"/>
      <c r="D4" s="69"/>
      <c r="E4" s="69"/>
      <c r="F4" s="70" t="s">
        <v>4</v>
      </c>
      <c r="G4" s="70"/>
      <c r="J4" s="3"/>
    </row>
    <row r="6" ht="12.75">
      <c r="D6" s="3"/>
    </row>
    <row r="7" spans="1:7" s="5" customFormat="1" ht="15.75" customHeight="1">
      <c r="A7" s="71" t="s">
        <v>5</v>
      </c>
      <c r="B7" s="72" t="s">
        <v>6</v>
      </c>
      <c r="C7" s="73" t="s">
        <v>7</v>
      </c>
      <c r="D7" s="4"/>
      <c r="E7" s="74" t="s">
        <v>8</v>
      </c>
      <c r="F7" s="75" t="s">
        <v>6</v>
      </c>
      <c r="G7" s="73" t="s">
        <v>7</v>
      </c>
    </row>
    <row r="8" spans="1:7" s="5" customFormat="1" ht="15.75">
      <c r="A8" s="71"/>
      <c r="B8" s="72"/>
      <c r="C8" s="73"/>
      <c r="D8" s="6"/>
      <c r="E8" s="74"/>
      <c r="F8" s="75"/>
      <c r="G8" s="73"/>
    </row>
    <row r="9" spans="1:7" s="5" customFormat="1" ht="15.75">
      <c r="A9" s="7" t="s">
        <v>9</v>
      </c>
      <c r="B9" s="8">
        <f>B10+B11+B21+B22+B26</f>
        <v>12875534.38</v>
      </c>
      <c r="C9" s="8">
        <f>C10+C11+C21+C22+C26</f>
        <v>12559554.7</v>
      </c>
      <c r="D9" s="9"/>
      <c r="E9" s="7" t="s">
        <v>10</v>
      </c>
      <c r="F9" s="10">
        <v>12575654.96</v>
      </c>
      <c r="G9" s="10">
        <f>G10+G13</f>
        <v>12403315.91</v>
      </c>
    </row>
    <row r="10" spans="1:7" s="5" customFormat="1" ht="15.75">
      <c r="A10" s="11" t="s">
        <v>11</v>
      </c>
      <c r="B10" s="12"/>
      <c r="C10" s="12"/>
      <c r="D10" s="9"/>
      <c r="E10" s="11" t="s">
        <v>12</v>
      </c>
      <c r="F10" s="13">
        <v>18061105.94</v>
      </c>
      <c r="G10" s="13">
        <v>18113403.61</v>
      </c>
    </row>
    <row r="11" spans="1:7" s="5" customFormat="1" ht="15.75">
      <c r="A11" s="11" t="s">
        <v>13</v>
      </c>
      <c r="B11" s="14">
        <f>B12+B19+B20</f>
        <v>12875534.38</v>
      </c>
      <c r="C11" s="14">
        <f>C12+C19+C20</f>
        <v>12559554.7</v>
      </c>
      <c r="D11" s="9"/>
      <c r="E11" s="11" t="s">
        <v>14</v>
      </c>
      <c r="F11" s="15">
        <f>F12+F13</f>
        <v>-5485450.98</v>
      </c>
      <c r="G11" s="15">
        <f>G12+G13</f>
        <v>-5710087.7</v>
      </c>
    </row>
    <row r="12" spans="1:7" s="5" customFormat="1" ht="15.75">
      <c r="A12" s="16" t="s">
        <v>15</v>
      </c>
      <c r="B12" s="14">
        <f>SUM(B13:B18)</f>
        <v>12875534.38</v>
      </c>
      <c r="C12" s="14">
        <f>SUM(C13:C18)</f>
        <v>12559554.7</v>
      </c>
      <c r="D12" s="9"/>
      <c r="E12" s="17" t="s">
        <v>16</v>
      </c>
      <c r="F12" s="18"/>
      <c r="G12" s="18"/>
    </row>
    <row r="13" spans="1:7" s="5" customFormat="1" ht="15">
      <c r="A13" s="17" t="s">
        <v>17</v>
      </c>
      <c r="B13" s="19">
        <v>340995</v>
      </c>
      <c r="C13" s="19">
        <v>340995</v>
      </c>
      <c r="D13" s="9"/>
      <c r="E13" s="17" t="s">
        <v>18</v>
      </c>
      <c r="F13" s="18">
        <v>-5485450.98</v>
      </c>
      <c r="G13" s="18">
        <v>-5710087.7</v>
      </c>
    </row>
    <row r="14" spans="1:7" s="5" customFormat="1" ht="60">
      <c r="A14" s="17" t="s">
        <v>19</v>
      </c>
      <c r="B14" s="19"/>
      <c r="C14" s="19"/>
      <c r="D14" s="9"/>
      <c r="E14" s="11" t="s">
        <v>20</v>
      </c>
      <c r="F14" s="13"/>
      <c r="G14" s="13"/>
    </row>
    <row r="15" spans="1:7" s="5" customFormat="1" ht="31.5">
      <c r="A15" s="17" t="s">
        <v>21</v>
      </c>
      <c r="B15" s="19">
        <v>12045424.38</v>
      </c>
      <c r="C15" s="19">
        <v>11713154.1</v>
      </c>
      <c r="D15" s="20"/>
      <c r="E15" s="21" t="s">
        <v>22</v>
      </c>
      <c r="F15" s="22"/>
      <c r="G15" s="22"/>
    </row>
    <row r="16" spans="1:7" s="5" customFormat="1" ht="15.75">
      <c r="A16" s="17" t="s">
        <v>23</v>
      </c>
      <c r="B16" s="19">
        <v>373514.5</v>
      </c>
      <c r="C16" s="19">
        <v>400971.1</v>
      </c>
      <c r="D16" s="20"/>
      <c r="E16" s="23" t="s">
        <v>24</v>
      </c>
      <c r="F16" s="22"/>
      <c r="G16" s="22"/>
    </row>
    <row r="17" spans="1:7" s="5" customFormat="1" ht="15.75">
      <c r="A17" s="17" t="s">
        <v>25</v>
      </c>
      <c r="B17" s="19">
        <v>97600.5</v>
      </c>
      <c r="C17" s="19">
        <v>72139.5</v>
      </c>
      <c r="D17" s="24"/>
      <c r="E17" s="25" t="s">
        <v>26</v>
      </c>
      <c r="F17" s="26">
        <v>0</v>
      </c>
      <c r="G17" s="26">
        <v>0</v>
      </c>
    </row>
    <row r="18" spans="1:7" s="5" customFormat="1" ht="31.5">
      <c r="A18" s="17" t="s">
        <v>27</v>
      </c>
      <c r="B18" s="19">
        <v>18000</v>
      </c>
      <c r="C18" s="19">
        <v>32295</v>
      </c>
      <c r="D18" s="24"/>
      <c r="E18" s="27" t="s">
        <v>28</v>
      </c>
      <c r="F18" s="26">
        <f>SUM(F19+F20+F31)</f>
        <v>1103725.2000000002</v>
      </c>
      <c r="G18" s="26">
        <f>SUM(G19+G20+G31)</f>
        <v>1259209.53</v>
      </c>
    </row>
    <row r="19" spans="1:9" s="5" customFormat="1" ht="36.75" customHeight="1">
      <c r="A19" s="16" t="s">
        <v>29</v>
      </c>
      <c r="B19" s="12"/>
      <c r="C19" s="12"/>
      <c r="D19" s="28"/>
      <c r="E19" s="7" t="s">
        <v>30</v>
      </c>
      <c r="F19" s="22"/>
      <c r="G19" s="22"/>
      <c r="H19" s="29"/>
      <c r="I19" s="30"/>
    </row>
    <row r="20" spans="1:8" s="5" customFormat="1" ht="36" customHeight="1">
      <c r="A20" s="16" t="s">
        <v>31</v>
      </c>
      <c r="B20" s="12"/>
      <c r="C20" s="12"/>
      <c r="D20" s="31"/>
      <c r="E20" s="11" t="s">
        <v>32</v>
      </c>
      <c r="F20" s="26">
        <f>SUM(F21:F28)</f>
        <v>1103725.2000000002</v>
      </c>
      <c r="G20" s="26">
        <f>SUM(G21:G28)</f>
        <v>1259209.53</v>
      </c>
      <c r="H20" s="29"/>
    </row>
    <row r="21" spans="1:7" s="5" customFormat="1" ht="30.75" customHeight="1">
      <c r="A21" s="11" t="s">
        <v>33</v>
      </c>
      <c r="B21" s="12"/>
      <c r="C21" s="12"/>
      <c r="D21" s="32"/>
      <c r="E21" s="17" t="s">
        <v>34</v>
      </c>
      <c r="F21" s="18">
        <v>52774.99</v>
      </c>
      <c r="G21" s="18">
        <v>73461.09</v>
      </c>
    </row>
    <row r="22" spans="1:9" s="5" customFormat="1" ht="31.5">
      <c r="A22" s="11" t="s">
        <v>35</v>
      </c>
      <c r="B22" s="14">
        <f>SUM(B23:B25)</f>
        <v>0</v>
      </c>
      <c r="C22" s="14">
        <f>SUM(C23:C25)</f>
        <v>0</v>
      </c>
      <c r="D22" s="33"/>
      <c r="E22" s="17" t="s">
        <v>36</v>
      </c>
      <c r="F22" s="18">
        <v>22972</v>
      </c>
      <c r="G22" s="18">
        <v>23083.26</v>
      </c>
      <c r="H22" s="29"/>
      <c r="I22" s="30"/>
    </row>
    <row r="23" spans="1:7" s="5" customFormat="1" ht="32.25" customHeight="1">
      <c r="A23" s="17" t="s">
        <v>37</v>
      </c>
      <c r="B23" s="19"/>
      <c r="C23" s="19"/>
      <c r="D23" s="32"/>
      <c r="E23" s="17" t="s">
        <v>38</v>
      </c>
      <c r="F23" s="18">
        <v>178898.07</v>
      </c>
      <c r="G23" s="18">
        <v>215907.12</v>
      </c>
    </row>
    <row r="24" spans="1:9" s="5" customFormat="1" ht="27" customHeight="1">
      <c r="A24" s="17" t="s">
        <v>39</v>
      </c>
      <c r="B24" s="19"/>
      <c r="C24" s="19"/>
      <c r="D24" s="28"/>
      <c r="E24" s="17" t="s">
        <v>40</v>
      </c>
      <c r="F24" s="34">
        <v>361316.78</v>
      </c>
      <c r="G24" s="34">
        <v>329361.74</v>
      </c>
      <c r="H24" s="29"/>
      <c r="I24" s="30"/>
    </row>
    <row r="25" spans="1:8" s="5" customFormat="1" ht="30" customHeight="1">
      <c r="A25" s="17" t="s">
        <v>41</v>
      </c>
      <c r="B25" s="19"/>
      <c r="C25" s="19"/>
      <c r="D25" s="31"/>
      <c r="E25" s="17" t="s">
        <v>42</v>
      </c>
      <c r="F25" s="18">
        <v>32744.57</v>
      </c>
      <c r="G25" s="18">
        <v>51214.19</v>
      </c>
      <c r="H25" s="29"/>
    </row>
    <row r="26" spans="1:9" s="5" customFormat="1" ht="31.5">
      <c r="A26" s="11" t="s">
        <v>43</v>
      </c>
      <c r="B26" s="12"/>
      <c r="C26" s="12"/>
      <c r="D26" s="28"/>
      <c r="E26" s="17" t="s">
        <v>44</v>
      </c>
      <c r="F26" s="34">
        <v>375060.45</v>
      </c>
      <c r="G26" s="34">
        <v>495845.6</v>
      </c>
      <c r="H26" s="29"/>
      <c r="I26" s="30"/>
    </row>
    <row r="27" spans="1:8" s="5" customFormat="1" ht="45">
      <c r="A27" s="7" t="s">
        <v>45</v>
      </c>
      <c r="B27" s="14">
        <f>SUM(B28+B33+B39+B47)</f>
        <v>803845.78</v>
      </c>
      <c r="C27" s="14">
        <f>SUM(C28+C33+C39+C47)</f>
        <v>1102970.74</v>
      </c>
      <c r="D27" s="31"/>
      <c r="E27" s="17" t="s">
        <v>46</v>
      </c>
      <c r="F27" s="18">
        <v>1415.74</v>
      </c>
      <c r="G27" s="18">
        <v>0</v>
      </c>
      <c r="H27" s="29"/>
    </row>
    <row r="28" spans="1:9" s="5" customFormat="1" ht="15.75">
      <c r="A28" s="11" t="s">
        <v>47</v>
      </c>
      <c r="B28" s="14">
        <f>SUM(B29:B32)</f>
        <v>178159.77</v>
      </c>
      <c r="C28" s="14">
        <f>SUM(C29:C32)</f>
        <v>340148.68</v>
      </c>
      <c r="D28" s="28"/>
      <c r="E28" s="35" t="s">
        <v>48</v>
      </c>
      <c r="F28" s="36">
        <f>F29+F30</f>
        <v>78542.6</v>
      </c>
      <c r="G28" s="36">
        <f>G29+G30</f>
        <v>70336.53</v>
      </c>
      <c r="H28" s="29"/>
      <c r="I28" s="30"/>
    </row>
    <row r="29" spans="1:8" s="5" customFormat="1" ht="30">
      <c r="A29" s="17" t="s">
        <v>49</v>
      </c>
      <c r="B29" s="19">
        <v>178159.77</v>
      </c>
      <c r="C29" s="19">
        <v>340148.68</v>
      </c>
      <c r="D29" s="31"/>
      <c r="E29" s="17" t="s">
        <v>50</v>
      </c>
      <c r="F29" s="18">
        <v>78542.6</v>
      </c>
      <c r="G29" s="18">
        <v>70336.53</v>
      </c>
      <c r="H29" s="29"/>
    </row>
    <row r="30" spans="1:9" s="5" customFormat="1" ht="15">
      <c r="A30" s="17" t="s">
        <v>51</v>
      </c>
      <c r="B30" s="19"/>
      <c r="C30" s="19"/>
      <c r="D30" s="28"/>
      <c r="E30" s="17" t="s">
        <v>52</v>
      </c>
      <c r="F30" s="18"/>
      <c r="G30" s="18"/>
      <c r="H30" s="29"/>
      <c r="I30" s="30"/>
    </row>
    <row r="31" spans="1:8" s="5" customFormat="1" ht="15.75">
      <c r="A31" s="17" t="s">
        <v>53</v>
      </c>
      <c r="B31" s="19"/>
      <c r="C31" s="19"/>
      <c r="D31" s="31"/>
      <c r="E31" s="37" t="s">
        <v>54</v>
      </c>
      <c r="F31" s="13"/>
      <c r="G31" s="13"/>
      <c r="H31" s="29"/>
    </row>
    <row r="32" spans="1:9" s="5" customFormat="1" ht="15.75">
      <c r="A32" s="17" t="s">
        <v>55</v>
      </c>
      <c r="B32" s="19"/>
      <c r="C32" s="19"/>
      <c r="D32" s="28"/>
      <c r="E32" s="7" t="s">
        <v>56</v>
      </c>
      <c r="F32" s="15"/>
      <c r="G32" s="15"/>
      <c r="H32" s="29"/>
      <c r="I32" s="30"/>
    </row>
    <row r="33" spans="1:8" s="5" customFormat="1" ht="15.75">
      <c r="A33" s="11" t="s">
        <v>57</v>
      </c>
      <c r="B33" s="14">
        <f>SUM(B34:B38)</f>
        <v>203823.47</v>
      </c>
      <c r="C33" s="14">
        <f>SUM(C34:C38)</f>
        <v>243334.92</v>
      </c>
      <c r="D33" s="31"/>
      <c r="E33" s="35"/>
      <c r="F33" s="38"/>
      <c r="G33" s="38"/>
      <c r="H33" s="29"/>
    </row>
    <row r="34" spans="1:8" s="5" customFormat="1" ht="15">
      <c r="A34" s="17" t="s">
        <v>58</v>
      </c>
      <c r="B34" s="19"/>
      <c r="C34" s="19"/>
      <c r="D34" s="31"/>
      <c r="E34" s="39"/>
      <c r="F34" s="38"/>
      <c r="G34" s="38"/>
      <c r="H34" s="29"/>
    </row>
    <row r="35" spans="1:8" s="5" customFormat="1" ht="15">
      <c r="A35" s="17" t="s">
        <v>59</v>
      </c>
      <c r="B35" s="19"/>
      <c r="C35" s="19"/>
      <c r="D35" s="31"/>
      <c r="E35" s="39"/>
      <c r="F35" s="38"/>
      <c r="G35" s="38"/>
      <c r="H35" s="29"/>
    </row>
    <row r="36" spans="1:9" s="5" customFormat="1" ht="30">
      <c r="A36" s="17" t="s">
        <v>60</v>
      </c>
      <c r="B36" s="19"/>
      <c r="C36" s="19"/>
      <c r="D36" s="28"/>
      <c r="E36" s="39"/>
      <c r="F36" s="38"/>
      <c r="G36" s="38"/>
      <c r="H36" s="29"/>
      <c r="I36" s="30"/>
    </row>
    <row r="37" spans="1:9" s="5" customFormat="1" ht="15">
      <c r="A37" s="17" t="s">
        <v>61</v>
      </c>
      <c r="B37" s="40">
        <v>203823.47</v>
      </c>
      <c r="C37" s="40">
        <v>243334.92</v>
      </c>
      <c r="D37" s="28"/>
      <c r="E37" s="39"/>
      <c r="F37" s="38"/>
      <c r="G37" s="38"/>
      <c r="H37" s="29"/>
      <c r="I37" s="30"/>
    </row>
    <row r="38" spans="1:9" s="5" customFormat="1" ht="45">
      <c r="A38" s="17" t="s">
        <v>62</v>
      </c>
      <c r="B38" s="41"/>
      <c r="C38" s="41"/>
      <c r="D38" s="28"/>
      <c r="E38" s="39"/>
      <c r="F38" s="38"/>
      <c r="G38" s="38"/>
      <c r="H38" s="29"/>
      <c r="I38" s="30"/>
    </row>
    <row r="39" spans="1:9" s="5" customFormat="1" ht="31.5">
      <c r="A39" s="11" t="s">
        <v>63</v>
      </c>
      <c r="B39" s="42">
        <f>SUM(B40:B43)</f>
        <v>421862.54</v>
      </c>
      <c r="C39" s="42">
        <f>SUM(C40:C43)</f>
        <v>519487.14</v>
      </c>
      <c r="D39" s="28"/>
      <c r="E39" s="39"/>
      <c r="F39" s="38"/>
      <c r="G39" s="38"/>
      <c r="H39" s="29"/>
      <c r="I39" s="30"/>
    </row>
    <row r="40" spans="1:9" s="5" customFormat="1" ht="15">
      <c r="A40" s="17" t="s">
        <v>64</v>
      </c>
      <c r="B40" s="41"/>
      <c r="C40" s="41"/>
      <c r="D40" s="28"/>
      <c r="E40" s="39"/>
      <c r="F40" s="38"/>
      <c r="G40" s="38"/>
      <c r="H40" s="29"/>
      <c r="I40" s="30"/>
    </row>
    <row r="41" spans="1:9" s="5" customFormat="1" ht="30">
      <c r="A41" s="17" t="s">
        <v>65</v>
      </c>
      <c r="B41" s="43">
        <v>421862.54</v>
      </c>
      <c r="C41" s="43">
        <v>519487.14</v>
      </c>
      <c r="D41" s="28"/>
      <c r="E41" s="39"/>
      <c r="F41" s="38"/>
      <c r="G41" s="38"/>
      <c r="H41" s="29"/>
      <c r="I41" s="30"/>
    </row>
    <row r="42" spans="1:9" s="5" customFormat="1" ht="30">
      <c r="A42" s="17" t="s">
        <v>66</v>
      </c>
      <c r="B42" s="43"/>
      <c r="C42" s="43"/>
      <c r="D42" s="28"/>
      <c r="E42" s="39"/>
      <c r="F42" s="38"/>
      <c r="G42" s="38"/>
      <c r="H42" s="29"/>
      <c r="I42" s="30"/>
    </row>
    <row r="43" spans="1:9" s="5" customFormat="1" ht="15">
      <c r="A43" s="17" t="s">
        <v>67</v>
      </c>
      <c r="B43" s="43"/>
      <c r="C43" s="43"/>
      <c r="D43" s="28"/>
      <c r="E43" s="39"/>
      <c r="F43" s="38"/>
      <c r="G43" s="38"/>
      <c r="H43" s="29"/>
      <c r="I43" s="30"/>
    </row>
    <row r="44" spans="1:9" s="5" customFormat="1" ht="15">
      <c r="A44" s="17" t="s">
        <v>68</v>
      </c>
      <c r="B44" s="43"/>
      <c r="C44" s="43"/>
      <c r="D44" s="28"/>
      <c r="E44" s="39"/>
      <c r="F44" s="38"/>
      <c r="G44" s="38"/>
      <c r="H44" s="29"/>
      <c r="I44" s="30"/>
    </row>
    <row r="45" spans="1:9" s="5" customFormat="1" ht="15">
      <c r="A45" s="17" t="s">
        <v>69</v>
      </c>
      <c r="B45" s="43"/>
      <c r="C45" s="43"/>
      <c r="D45" s="28"/>
      <c r="E45" s="39"/>
      <c r="F45" s="38"/>
      <c r="G45" s="38"/>
      <c r="H45" s="29"/>
      <c r="I45" s="30"/>
    </row>
    <row r="46" spans="1:9" s="5" customFormat="1" ht="26.25" customHeight="1">
      <c r="A46" s="17" t="s">
        <v>70</v>
      </c>
      <c r="B46" s="43"/>
      <c r="C46" s="43"/>
      <c r="D46" s="28"/>
      <c r="E46" s="39"/>
      <c r="F46" s="38"/>
      <c r="G46" s="38"/>
      <c r="H46" s="29"/>
      <c r="I46" s="30"/>
    </row>
    <row r="47" spans="1:9" s="5" customFormat="1" ht="15.75">
      <c r="A47" s="11" t="s">
        <v>71</v>
      </c>
      <c r="B47" s="44"/>
      <c r="C47" s="44"/>
      <c r="D47" s="28"/>
      <c r="E47" s="39"/>
      <c r="F47" s="38"/>
      <c r="G47" s="38"/>
      <c r="H47" s="29"/>
      <c r="I47" s="30"/>
    </row>
    <row r="48" spans="1:9" s="5" customFormat="1" ht="15.75" customHeight="1">
      <c r="A48" s="45" t="s">
        <v>72</v>
      </c>
      <c r="B48" s="46">
        <f>SUM(B9+B27)</f>
        <v>13679380.16</v>
      </c>
      <c r="C48" s="46">
        <f>SUM(C9+C27)</f>
        <v>13662525.44</v>
      </c>
      <c r="D48" s="28"/>
      <c r="E48" s="47" t="s">
        <v>73</v>
      </c>
      <c r="F48" s="48">
        <f>SUM(F9+F17+F18+F32)</f>
        <v>13679380.16</v>
      </c>
      <c r="G48" s="48">
        <f>SUM(G9+G17+G18+G32)</f>
        <v>13662525.44</v>
      </c>
      <c r="H48" s="29"/>
      <c r="I48" s="30"/>
    </row>
    <row r="49" spans="1:9" s="52" customFormat="1" ht="14.25">
      <c r="A49" s="49"/>
      <c r="B49" s="50"/>
      <c r="C49" s="50"/>
      <c r="D49" s="50"/>
      <c r="E49" s="51"/>
      <c r="F49" s="49"/>
      <c r="G49" s="49"/>
      <c r="I49" s="53"/>
    </row>
    <row r="50" spans="1:8" s="52" customFormat="1" ht="18.75" customHeight="1">
      <c r="A50" s="54"/>
      <c r="B50" s="55"/>
      <c r="C50" s="55"/>
      <c r="D50" s="55"/>
      <c r="E50" s="55"/>
      <c r="F50" s="49"/>
      <c r="G50" s="49"/>
      <c r="H50" s="49"/>
    </row>
    <row r="51" spans="1:8" s="52" customFormat="1" ht="15.75" customHeight="1">
      <c r="A51" s="56"/>
      <c r="B51" s="57"/>
      <c r="C51" s="57"/>
      <c r="D51" s="57"/>
      <c r="E51" s="58"/>
      <c r="F51" s="49"/>
      <c r="G51" s="49"/>
      <c r="H51" s="49"/>
    </row>
    <row r="52" spans="1:8" s="52" customFormat="1" ht="15.75" customHeight="1">
      <c r="A52" s="49"/>
      <c r="B52" s="57"/>
      <c r="C52" s="59"/>
      <c r="D52" s="50"/>
      <c r="E52" s="58"/>
      <c r="F52" s="49"/>
      <c r="G52" s="49"/>
      <c r="H52" s="49"/>
    </row>
    <row r="53" spans="1:8" s="52" customFormat="1" ht="14.25">
      <c r="A53" s="49"/>
      <c r="B53" s="51"/>
      <c r="C53" s="59"/>
      <c r="D53" s="50"/>
      <c r="E53" s="51"/>
      <c r="F53" s="49"/>
      <c r="G53" s="49"/>
      <c r="H53" s="49"/>
    </row>
    <row r="54" spans="1:8" s="52" customFormat="1" ht="14.25">
      <c r="A54" s="49"/>
      <c r="B54" s="51"/>
      <c r="C54" s="59"/>
      <c r="D54" s="50"/>
      <c r="E54" s="51"/>
      <c r="F54" s="49"/>
      <c r="G54" s="49"/>
      <c r="H54" s="49"/>
    </row>
    <row r="55" spans="1:8" s="52" customFormat="1" ht="14.25">
      <c r="A55" s="49"/>
      <c r="B55" s="51"/>
      <c r="C55" s="59"/>
      <c r="D55" s="50"/>
      <c r="E55" s="51"/>
      <c r="F55" s="49"/>
      <c r="G55" s="49"/>
      <c r="H55" s="49"/>
    </row>
    <row r="56" spans="1:8" s="52" customFormat="1" ht="14.25">
      <c r="A56" s="49"/>
      <c r="B56" s="51"/>
      <c r="C56" s="59"/>
      <c r="D56" s="50"/>
      <c r="E56" s="51"/>
      <c r="F56" s="49"/>
      <c r="G56" s="49"/>
      <c r="H56" s="49"/>
    </row>
    <row r="57" spans="2:7" s="52" customFormat="1" ht="15">
      <c r="B57" s="60"/>
      <c r="C57" s="76">
        <v>44648</v>
      </c>
      <c r="D57" s="76"/>
      <c r="E57" s="76"/>
      <c r="F57" s="77"/>
      <c r="G57" s="77"/>
    </row>
    <row r="58" spans="1:8" s="52" customFormat="1" ht="14.25">
      <c r="A58" s="49"/>
      <c r="B58" s="60"/>
      <c r="C58" s="77"/>
      <c r="D58" s="77"/>
      <c r="E58" s="77"/>
      <c r="F58" s="77"/>
      <c r="G58" s="77"/>
      <c r="H58" s="49"/>
    </row>
    <row r="59" spans="1:8" s="52" customFormat="1" ht="14.25">
      <c r="A59" s="49"/>
      <c r="B59" s="60"/>
      <c r="C59" s="77"/>
      <c r="D59" s="77"/>
      <c r="E59" s="77"/>
      <c r="F59" s="77"/>
      <c r="G59" s="77"/>
      <c r="H59" s="49"/>
    </row>
    <row r="60" spans="1:8" s="52" customFormat="1" ht="15">
      <c r="A60" s="61"/>
      <c r="B60" s="60"/>
      <c r="C60" s="60"/>
      <c r="D60" s="60"/>
      <c r="E60" s="60"/>
      <c r="F60" s="60"/>
      <c r="G60" s="60"/>
      <c r="H60" s="49"/>
    </row>
    <row r="61" spans="1:8" s="52" customFormat="1" ht="15">
      <c r="A61" s="61"/>
      <c r="B61" s="62"/>
      <c r="C61" s="62"/>
      <c r="D61" s="62"/>
      <c r="E61" s="62"/>
      <c r="F61" s="61"/>
      <c r="G61" s="61"/>
      <c r="H61" s="49"/>
    </row>
    <row r="62" spans="1:8" s="52" customFormat="1" ht="15.75">
      <c r="A62" s="63"/>
      <c r="B62" s="62"/>
      <c r="C62" s="62"/>
      <c r="D62" s="62"/>
      <c r="E62" s="62"/>
      <c r="F62" s="61"/>
      <c r="G62" s="61"/>
      <c r="H62" s="49"/>
    </row>
    <row r="63" spans="1:7" s="52" customFormat="1" ht="15.75">
      <c r="A63" s="63"/>
      <c r="B63" s="64"/>
      <c r="C63" s="64"/>
      <c r="D63" s="64"/>
      <c r="E63" s="64"/>
      <c r="F63" s="63"/>
      <c r="G63" s="63"/>
    </row>
    <row r="64" spans="1:7" s="52" customFormat="1" ht="15.75">
      <c r="A64" s="63"/>
      <c r="B64" s="64"/>
      <c r="C64" s="64"/>
      <c r="D64" s="64"/>
      <c r="E64" s="64"/>
      <c r="F64" s="63"/>
      <c r="G64" s="63"/>
    </row>
    <row r="65" spans="1:7" ht="15.75">
      <c r="A65" s="65"/>
      <c r="B65" s="64"/>
      <c r="C65" s="64"/>
      <c r="D65" s="63"/>
      <c r="E65" s="63"/>
      <c r="F65" s="63"/>
      <c r="G65" s="63"/>
    </row>
    <row r="66" spans="1:7" ht="15">
      <c r="A66" s="65"/>
      <c r="B66" s="66"/>
      <c r="C66" s="66"/>
      <c r="D66" s="65"/>
      <c r="E66" s="65"/>
      <c r="F66" s="65"/>
      <c r="G66" s="65"/>
    </row>
    <row r="67" spans="1:7" ht="15">
      <c r="A67" s="65"/>
      <c r="B67" s="66"/>
      <c r="C67" s="66"/>
      <c r="D67" s="65"/>
      <c r="E67" s="65"/>
      <c r="F67" s="65"/>
      <c r="G67" s="65"/>
    </row>
    <row r="68" spans="2:7" ht="15">
      <c r="B68" s="66"/>
      <c r="C68" s="66"/>
      <c r="D68" s="65"/>
      <c r="E68" s="65"/>
      <c r="F68" s="65"/>
      <c r="G68" s="65"/>
    </row>
    <row r="69" spans="2:3" ht="12.75">
      <c r="B69" s="67"/>
      <c r="C69" s="67"/>
    </row>
    <row r="70" spans="2:3" ht="12.75">
      <c r="B70" s="67"/>
      <c r="C70" s="67"/>
    </row>
    <row r="71" spans="2:3" ht="12.75">
      <c r="B71" s="67"/>
      <c r="C71" s="67"/>
    </row>
    <row r="72" spans="2:3" ht="12.75">
      <c r="B72" s="67"/>
      <c r="C72" s="67"/>
    </row>
    <row r="73" spans="2:3" ht="12.75">
      <c r="B73" s="67"/>
      <c r="C73" s="67"/>
    </row>
    <row r="74" spans="2:3" ht="12.75">
      <c r="B74" s="67"/>
      <c r="C74" s="67"/>
    </row>
    <row r="75" spans="2:3" ht="12.75">
      <c r="B75" s="67"/>
      <c r="C75" s="67"/>
    </row>
    <row r="76" spans="2:3" ht="12.75">
      <c r="B76" s="67"/>
      <c r="C76" s="67"/>
    </row>
    <row r="77" spans="2:3" ht="12.75">
      <c r="B77" s="67"/>
      <c r="C77" s="67"/>
    </row>
    <row r="78" spans="2:3" ht="12.75">
      <c r="B78" s="67"/>
      <c r="C78" s="67"/>
    </row>
    <row r="79" spans="2:3" ht="12.75">
      <c r="B79" s="67"/>
      <c r="C79" s="67"/>
    </row>
    <row r="80" spans="2:3" ht="12.75">
      <c r="B80" s="67"/>
      <c r="C80" s="67"/>
    </row>
    <row r="81" spans="2:3" ht="12.75">
      <c r="B81" s="67"/>
      <c r="C81" s="67"/>
    </row>
    <row r="82" spans="2:3" ht="12.75">
      <c r="B82" s="67"/>
      <c r="C82" s="67"/>
    </row>
    <row r="83" spans="2:3" ht="12.75">
      <c r="B83" s="67"/>
      <c r="C83" s="67"/>
    </row>
    <row r="84" spans="2:3" ht="12.75">
      <c r="B84" s="67"/>
      <c r="C84" s="67"/>
    </row>
    <row r="85" spans="2:3" ht="12.75">
      <c r="B85" s="67"/>
      <c r="C85" s="67"/>
    </row>
    <row r="86" spans="2:3" ht="12.75">
      <c r="B86" s="67"/>
      <c r="C86" s="67"/>
    </row>
    <row r="87" spans="2:3" ht="12.75">
      <c r="B87" s="67"/>
      <c r="C87" s="67"/>
    </row>
    <row r="88" spans="2:3" ht="12.75">
      <c r="B88" s="67"/>
      <c r="C88" s="67"/>
    </row>
    <row r="89" spans="2:3" ht="12.75">
      <c r="B89" s="67"/>
      <c r="C89" s="67"/>
    </row>
    <row r="90" spans="2:3" ht="12.75">
      <c r="B90" s="67"/>
      <c r="C90" s="67"/>
    </row>
    <row r="91" spans="2:3" ht="12.75">
      <c r="B91" s="67"/>
      <c r="C91" s="67"/>
    </row>
    <row r="92" spans="2:3" ht="12.75">
      <c r="B92" s="67"/>
      <c r="C92" s="67"/>
    </row>
    <row r="93" spans="2:3" ht="12.75">
      <c r="B93" s="67"/>
      <c r="C93" s="67"/>
    </row>
    <row r="94" spans="2:3" ht="12.75">
      <c r="B94" s="67"/>
      <c r="C94" s="67"/>
    </row>
    <row r="95" spans="2:3" ht="12.75">
      <c r="B95" s="67"/>
      <c r="C95" s="67"/>
    </row>
    <row r="96" spans="2:3" ht="12.75">
      <c r="B96" s="67"/>
      <c r="C96" s="67"/>
    </row>
    <row r="97" spans="2:3" ht="12.75">
      <c r="B97" s="67"/>
      <c r="C97" s="67"/>
    </row>
    <row r="98" spans="2:3" ht="12.75">
      <c r="B98" s="67"/>
      <c r="C98" s="67"/>
    </row>
    <row r="99" spans="2:3" ht="12.75">
      <c r="B99" s="67"/>
      <c r="C99" s="67"/>
    </row>
    <row r="100" spans="2:3" ht="12.75">
      <c r="B100" s="67"/>
      <c r="C100" s="67"/>
    </row>
    <row r="101" spans="2:3" ht="12.75">
      <c r="B101" s="67"/>
      <c r="C101" s="67"/>
    </row>
    <row r="102" spans="2:3" ht="12.75">
      <c r="B102" s="67"/>
      <c r="C102" s="67"/>
    </row>
    <row r="103" spans="2:3" ht="12.75">
      <c r="B103" s="67"/>
      <c r="C103" s="67"/>
    </row>
    <row r="104" spans="2:3" ht="12.75">
      <c r="B104" s="67"/>
      <c r="C104" s="67"/>
    </row>
    <row r="105" spans="2:3" ht="12.75">
      <c r="B105" s="67"/>
      <c r="C105" s="67"/>
    </row>
    <row r="106" spans="2:3" ht="12.75">
      <c r="B106" s="67"/>
      <c r="C106" s="67"/>
    </row>
    <row r="107" spans="2:3" ht="12.75">
      <c r="B107" s="67"/>
      <c r="C107" s="67"/>
    </row>
    <row r="108" spans="2:3" ht="12.75">
      <c r="B108" s="67"/>
      <c r="C108" s="67"/>
    </row>
    <row r="109" spans="2:3" ht="12.75">
      <c r="B109" s="67"/>
      <c r="C109" s="67"/>
    </row>
    <row r="110" spans="2:3" ht="12.75">
      <c r="B110" s="67"/>
      <c r="C110" s="67"/>
    </row>
    <row r="111" spans="2:3" ht="12.75">
      <c r="B111" s="67"/>
      <c r="C111" s="67"/>
    </row>
    <row r="112" spans="2:3" ht="12.75">
      <c r="B112" s="67"/>
      <c r="C112" s="67"/>
    </row>
    <row r="113" spans="2:3" ht="12.75">
      <c r="B113" s="67"/>
      <c r="C113" s="67"/>
    </row>
    <row r="114" spans="2:3" ht="12.75">
      <c r="B114" s="67"/>
      <c r="C114" s="67"/>
    </row>
    <row r="115" spans="2:3" ht="12.75">
      <c r="B115" s="67"/>
      <c r="C115" s="67"/>
    </row>
    <row r="116" spans="2:3" ht="12.75">
      <c r="B116" s="67"/>
      <c r="C116" s="67"/>
    </row>
    <row r="117" spans="2:3" ht="12.75">
      <c r="B117" s="67"/>
      <c r="C117" s="67"/>
    </row>
    <row r="118" spans="2:3" ht="12.75">
      <c r="B118" s="67"/>
      <c r="C118" s="67"/>
    </row>
    <row r="119" spans="2:3" ht="12.75">
      <c r="B119" s="67"/>
      <c r="C119" s="67"/>
    </row>
    <row r="120" spans="2:3" ht="12.75">
      <c r="B120" s="67"/>
      <c r="C120" s="67"/>
    </row>
    <row r="121" spans="2:3" ht="12.75">
      <c r="B121" s="67"/>
      <c r="C121" s="67"/>
    </row>
    <row r="122" spans="2:3" ht="12.75">
      <c r="B122" s="67"/>
      <c r="C122" s="67"/>
    </row>
    <row r="123" spans="2:3" ht="12.75">
      <c r="B123" s="67"/>
      <c r="C123" s="67"/>
    </row>
    <row r="124" spans="2:3" ht="12.75">
      <c r="B124" s="67"/>
      <c r="C124" s="67"/>
    </row>
    <row r="125" spans="2:3" ht="12.75">
      <c r="B125" s="67"/>
      <c r="C125" s="67"/>
    </row>
    <row r="126" spans="2:3" ht="12.75">
      <c r="B126" s="67"/>
      <c r="C126" s="67"/>
    </row>
    <row r="127" spans="2:3" ht="12.75">
      <c r="B127" s="67"/>
      <c r="C127" s="67"/>
    </row>
    <row r="128" spans="2:3" ht="12.75">
      <c r="B128" s="67"/>
      <c r="C128" s="67"/>
    </row>
    <row r="129" spans="2:3" ht="12.75">
      <c r="B129" s="67"/>
      <c r="C129" s="67"/>
    </row>
    <row r="130" spans="2:3" ht="12.75">
      <c r="B130" s="67"/>
      <c r="C130" s="67"/>
    </row>
    <row r="131" spans="2:3" ht="12.75">
      <c r="B131" s="67"/>
      <c r="C131" s="67"/>
    </row>
    <row r="132" spans="2:3" ht="12.75">
      <c r="B132" s="67"/>
      <c r="C132" s="67"/>
    </row>
    <row r="133" spans="2:3" ht="12.75">
      <c r="B133" s="67"/>
      <c r="C133" s="67"/>
    </row>
    <row r="134" spans="2:3" ht="12.75">
      <c r="B134" s="67"/>
      <c r="C134" s="67"/>
    </row>
    <row r="135" spans="2:3" ht="12.75">
      <c r="B135" s="67"/>
      <c r="C135" s="67"/>
    </row>
    <row r="136" spans="2:3" ht="12.75">
      <c r="B136" s="67"/>
      <c r="C136" s="67"/>
    </row>
    <row r="137" spans="2:3" ht="12.75">
      <c r="B137" s="67"/>
      <c r="C137" s="67"/>
    </row>
    <row r="138" spans="2:3" ht="12.75">
      <c r="B138" s="67"/>
      <c r="C138" s="67"/>
    </row>
    <row r="139" spans="2:3" ht="12.75">
      <c r="B139" s="67"/>
      <c r="C139" s="67"/>
    </row>
    <row r="140" spans="2:3" ht="12.75">
      <c r="B140" s="67"/>
      <c r="C140" s="67"/>
    </row>
    <row r="141" spans="2:3" ht="12.75">
      <c r="B141" s="67"/>
      <c r="C141" s="67"/>
    </row>
    <row r="142" spans="2:3" ht="12.75">
      <c r="B142" s="67"/>
      <c r="C142" s="67"/>
    </row>
    <row r="143" spans="2:3" ht="12.75">
      <c r="B143" s="67"/>
      <c r="C143" s="67"/>
    </row>
    <row r="144" spans="2:3" ht="12.75">
      <c r="B144" s="67"/>
      <c r="C144" s="67"/>
    </row>
    <row r="145" spans="2:3" ht="12.75">
      <c r="B145" s="67"/>
      <c r="C145" s="67"/>
    </row>
    <row r="146" spans="2:3" ht="12.75">
      <c r="B146" s="67"/>
      <c r="C146" s="67"/>
    </row>
    <row r="147" spans="2:3" ht="12.75">
      <c r="B147" s="67"/>
      <c r="C147" s="67"/>
    </row>
    <row r="148" spans="2:3" ht="12.75">
      <c r="B148" s="67"/>
      <c r="C148" s="67"/>
    </row>
    <row r="149" spans="2:3" ht="12.75">
      <c r="B149" s="67"/>
      <c r="C149" s="67"/>
    </row>
    <row r="150" spans="2:3" ht="12.75">
      <c r="B150" s="67"/>
      <c r="C150" s="67"/>
    </row>
    <row r="151" spans="2:3" ht="12.75">
      <c r="B151" s="67"/>
      <c r="C151" s="67"/>
    </row>
    <row r="152" spans="2:3" ht="12.75">
      <c r="B152" s="67"/>
      <c r="C152" s="67"/>
    </row>
    <row r="153" spans="2:3" ht="12.75">
      <c r="B153" s="67"/>
      <c r="C153" s="67"/>
    </row>
    <row r="154" spans="2:3" ht="12.75">
      <c r="B154" s="67"/>
      <c r="C154" s="67"/>
    </row>
    <row r="155" spans="2:3" ht="12.75">
      <c r="B155" s="67"/>
      <c r="C155" s="67"/>
    </row>
    <row r="156" spans="2:3" ht="12.75">
      <c r="B156" s="67"/>
      <c r="C156" s="67"/>
    </row>
    <row r="157" spans="2:3" ht="12.75">
      <c r="B157" s="67"/>
      <c r="C157" s="67"/>
    </row>
    <row r="158" spans="2:3" ht="12.75">
      <c r="B158" s="67"/>
      <c r="C158" s="67"/>
    </row>
    <row r="159" spans="2:3" ht="12.75">
      <c r="B159" s="67"/>
      <c r="C159" s="67"/>
    </row>
    <row r="160" spans="2:3" ht="12.75">
      <c r="B160" s="67"/>
      <c r="C160" s="67"/>
    </row>
    <row r="161" spans="2:3" ht="12.75">
      <c r="B161" s="67"/>
      <c r="C161" s="67"/>
    </row>
    <row r="162" spans="2:3" ht="12.75">
      <c r="B162" s="67"/>
      <c r="C162" s="67"/>
    </row>
    <row r="163" spans="2:3" ht="12.75">
      <c r="B163" s="67"/>
      <c r="C163" s="67"/>
    </row>
    <row r="164" spans="2:3" ht="12.75">
      <c r="B164" s="67"/>
      <c r="C164" s="67"/>
    </row>
    <row r="165" spans="2:3" ht="12.75">
      <c r="B165" s="67"/>
      <c r="C165" s="67"/>
    </row>
    <row r="166" spans="2:3" ht="12.75">
      <c r="B166" s="67"/>
      <c r="C166" s="67"/>
    </row>
    <row r="167" spans="2:3" ht="12.75">
      <c r="B167" s="67"/>
      <c r="C167" s="67"/>
    </row>
    <row r="168" spans="2:3" ht="12.75">
      <c r="B168" s="67"/>
      <c r="C168" s="67"/>
    </row>
    <row r="169" spans="2:3" ht="12.75">
      <c r="B169" s="67"/>
      <c r="C169" s="67"/>
    </row>
    <row r="170" spans="2:3" ht="12.75">
      <c r="B170" s="67"/>
      <c r="C170" s="67"/>
    </row>
    <row r="171" spans="2:3" ht="12.75">
      <c r="B171" s="67"/>
      <c r="C171" s="67"/>
    </row>
    <row r="172" spans="2:3" ht="12.75">
      <c r="B172" s="67"/>
      <c r="C172" s="67"/>
    </row>
    <row r="173" spans="2:3" ht="12.75">
      <c r="B173" s="67"/>
      <c r="C173" s="67"/>
    </row>
    <row r="174" spans="2:3" ht="12.75">
      <c r="B174" s="67"/>
      <c r="C174" s="67"/>
    </row>
    <row r="175" spans="2:3" ht="12.75">
      <c r="B175" s="67"/>
      <c r="C175" s="67"/>
    </row>
    <row r="176" spans="2:3" ht="12.75">
      <c r="B176" s="67"/>
      <c r="C176" s="67"/>
    </row>
    <row r="177" spans="2:3" ht="12.75">
      <c r="B177" s="67"/>
      <c r="C177" s="67"/>
    </row>
    <row r="178" spans="2:3" ht="12.75">
      <c r="B178" s="67"/>
      <c r="C178" s="67"/>
    </row>
    <row r="179" spans="2:3" ht="12.75">
      <c r="B179" s="67"/>
      <c r="C179" s="67"/>
    </row>
    <row r="180" spans="2:3" ht="12.75">
      <c r="B180" s="67"/>
      <c r="C180" s="67"/>
    </row>
    <row r="181" spans="2:3" ht="12.75">
      <c r="B181" s="67"/>
      <c r="C181" s="67"/>
    </row>
    <row r="182" spans="2:3" ht="12.75">
      <c r="B182" s="67"/>
      <c r="C182" s="67"/>
    </row>
    <row r="183" spans="2:3" ht="12.75">
      <c r="B183" s="67"/>
      <c r="C183" s="67"/>
    </row>
    <row r="184" spans="2:3" ht="12.75">
      <c r="B184" s="67"/>
      <c r="C184" s="67"/>
    </row>
  </sheetData>
  <sheetProtection selectLockedCells="1" selectUnlockedCells="1"/>
  <mergeCells count="14">
    <mergeCell ref="G7:G8"/>
    <mergeCell ref="C57:E57"/>
    <mergeCell ref="F57:G59"/>
    <mergeCell ref="C58:E59"/>
    <mergeCell ref="A3:B3"/>
    <mergeCell ref="C3:E4"/>
    <mergeCell ref="F3:G3"/>
    <mergeCell ref="A4:B4"/>
    <mergeCell ref="F4:G4"/>
    <mergeCell ref="A7:A8"/>
    <mergeCell ref="B7:B8"/>
    <mergeCell ref="C7:C8"/>
    <mergeCell ref="E7:E8"/>
    <mergeCell ref="F7:F8"/>
  </mergeCells>
  <printOptions/>
  <pageMargins left="0.39375" right="0.39375" top="0.39375" bottom="0.5902777777777778" header="0.5118055555555555" footer="0.5118055555555555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agawel</cp:lastModifiedBy>
  <cp:lastPrinted>2022-03-28T08:12:18Z</cp:lastPrinted>
  <dcterms:modified xsi:type="dcterms:W3CDTF">2022-03-28T08:12:32Z</dcterms:modified>
  <cp:category/>
  <cp:version/>
  <cp:contentType/>
  <cp:contentStatus/>
</cp:coreProperties>
</file>